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64" documentId="13_ncr:1_{F6CB121F-512D-4AA6-A0C1-0FB36C537598}" xr6:coauthVersionLast="47" xr6:coauthVersionMax="47" xr10:uidLastSave="{99C29466-72D2-4228-801C-C347D85AD8A5}"/>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I2" i="6"/>
  <c r="I5" i="6"/>
  <c r="L2" i="6"/>
  <c r="L5" i="6"/>
  <c r="L4" i="6"/>
  <c r="J5" i="6"/>
  <c r="J2" i="6"/>
  <c r="J4" i="6"/>
  <c r="I4" i="6"/>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L4" i="5"/>
  <c r="L5" i="5"/>
  <c r="L6" i="5"/>
  <c r="L7" i="5"/>
  <c r="L8" i="5"/>
  <c r="L9" i="5"/>
  <c r="L10" i="5"/>
  <c r="L11" i="5"/>
  <c r="J4" i="5"/>
  <c r="J5" i="5"/>
  <c r="J6" i="5"/>
  <c r="J7" i="5"/>
  <c r="J8" i="5"/>
  <c r="J9" i="5"/>
  <c r="J10" i="5"/>
  <c r="J11" i="5"/>
  <c r="I4" i="5"/>
  <c r="I5" i="5"/>
  <c r="I6" i="5"/>
  <c r="I7" i="5"/>
  <c r="I8" i="5"/>
  <c r="I9" i="5"/>
  <c r="I10" i="5"/>
  <c r="I11" i="5"/>
  <c r="B4" i="5"/>
  <c r="B5" i="5"/>
  <c r="B6" i="5"/>
  <c r="B7" i="5"/>
  <c r="B8" i="5"/>
  <c r="B9" i="5"/>
  <c r="B10" i="5"/>
  <c r="B1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<sst xmlns="http://schemas.openxmlformats.org/spreadsheetml/2006/main" count="178580" uniqueCount="39074">
  <si>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</si>
  <si>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</si>
  <si>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</si>
  <si>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</si>
  <si>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</si>
  <si>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</si>
  <si>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</si>
  <si>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</si>
  <si>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</si>
  <si>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</si>
  <si>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</si>
  <si>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</si>
  <si>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</si>
  <si>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</si>
  <si>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</si>
  <si>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</si>
  <si>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</si>
  <si>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</si>
  <si>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</si>
  <si>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</si>
  <si>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</si>
  <si>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</si>
  <si>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</si>
  <si>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</si>
  <si>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</si>
  <si>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</si>
  <si>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</si>
  <si>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</si>
  <si>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</si>
  <si>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</si>
  <si>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</si>
  <si>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</si>
  <si>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</si>
  <si>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</si>
  <si>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</si>
  <si>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</si>
  <si>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</si>
  <si>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</si>
  <si>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</si>
  <si>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</si>
  <si>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</si>
  <si>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</si>
  <si>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</si>
  <si>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</si>
  <si>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</si>
  <si>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</si>
  <si>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</si>
  <si>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</si>
  <si>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</si>
  <si>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</si>
  <si>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</si>
  <si>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</si>
  <si>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</si>
  <si>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</si>
  <si>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</si>
  <si>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</si>
  <si>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</si>
  <si>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</si>
  <si>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</si>
  <si>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</si>
  <si>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</si>
  <si>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</si>
  <si>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</si>
  <si>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</si>
  <si>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</si>
  <si>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</si>
  <si>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</si>
  <si>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</si>
  <si>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</si>
  <si>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</si>
  <si>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</si>
  <si>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</si>
  <si>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</si>
  <si>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</si>
  <si>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</si>
  <si>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</si>
  <si>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</si>
  <si>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</si>
  <si>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</si>
  <si>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</si>
  <si>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</si>
  <si>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</si>
  <si>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</si>
  <si>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</si>
  <si>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</si>
  <si>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</si>
  <si>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</si>
  <si>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</si>
  <si>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</si>
  <si>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</si>
  <si>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</si>
  <si>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</si>
  <si>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</si>
  <si>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</si>
  <si>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</si>
  <si>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</si>
  <si>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</si>
  <si>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</si>
  <si>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</si>
  <si>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</si>
  <si>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</si>
  <si>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</si>
  <si>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</si>
  <si>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</si>
  <si>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</si>
  <si>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</si>
  <si>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</si>
  <si>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</si>
  <si>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</si>
  <si>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</si>
  <si>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</si>
  <si>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</si>
  <si>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</si>
  <si>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</si>
  <si>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</si>
  <si>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</si>
  <si>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</si>
  <si>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</si>
  <si>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</si>
  <si>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</si>
  <si>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</si>
  <si>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</si>
  <si>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</si>
  <si>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</si>
  <si>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</si>
  <si>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</si>
  <si>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</si>
  <si>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</si>
  <si>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</si>
  <si>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</si>
  <si>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</si>
  <si>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</si>
  <si>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</si>
  <si>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</si>
  <si>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</si>
  <si>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</si>
  <si>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</si>
  <si>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</si>
  <si>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</si>
  <si>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</si>
  <si>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</si>
  <si>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</si>
  <si>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</si>
  <si>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</si>
  <si>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</si>
  <si>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</si>
  <si>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</si>
  <si>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</si>
  <si>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</si>
  <si>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</si>
  <si>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</si>
  <si>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</si>
  <si>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</si>
  <si>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</si>
  <si>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</si>
  <si>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</si>
  <si>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</si>
  <si>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</si>
  <si>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</si>
  <si>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</si>
  <si>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</si>
  <si>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</si>
  <si>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</si>
  <si>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</si>
  <si>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</si>
  <si>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</si>
  <si>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</si>
  <si>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</si>
  <si>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</si>
  <si>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</si>
  <si>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</si>
  <si>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</si>
  <si>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</si>
  <si>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</si>
  <si>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</si>
  <si>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</si>
  <si>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</si>
  <si>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</si>
  <si>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</si>
  <si>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</si>
  <si>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</si>
  <si>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</si>
  <si>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</si>
  <si>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</si>
  <si>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</si>
  <si>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</si>
  <si>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</si>
  <si>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</si>
  <si>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</si>
  <si>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</si>
  <si>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</si>
  <si>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</si>
  <si>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</si>
  <si>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</si>
  <si>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</si>
  <si>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</si>
  <si>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</si>
  <si>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</si>
  <si>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</si>
  <si>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</si>
  <si>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</si>
  <si>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</si>
  <si>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</si>
  <si>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</si>
  <si>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</si>
  <si>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</si>
  <si>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</si>
  <si>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</si>
  <si>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</si>
  <si>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</si>
  <si>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</si>
  <si>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</si>
  <si>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</si>
  <si>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</si>
  <si>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</si>
  <si>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</si>
  <si>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</si>
  <si>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</si>
  <si>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</si>
  <si>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</si>
  <si>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</si>
  <si>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</si>
  <si>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</si>
  <si>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</si>
  <si>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</si>
  <si>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</si>
  <si>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</si>
  <si>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</si>
  <si>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</si>
  <si>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</si>
  <si>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</si>
  <si>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</si>
  <si>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</si>
  <si>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</si>
  <si>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</si>
  <si>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</si>
  <si>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</si>
  <si>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</si>
  <si>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</si>
  <si>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</si>
  <si>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</si>
  <si>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</si>
  <si>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</si>
  <si>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</si>
  <si>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</si>
  <si>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</si>
  <si>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</si>
  <si>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</si>
  <si>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</si>
  <si>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</si>
  <si>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</si>
  <si>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</si>
  <si>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</si>
  <si>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</si>
  <si>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</si>
  <si>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</si>
  <si>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</si>
  <si>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</si>
  <si>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</si>
  <si>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</si>
  <si>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</si>
  <si>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</si>
  <si>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</si>
  <si>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</si>
  <si>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</si>
  <si>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</si>
  <si>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</si>
  <si>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</si>
  <si>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</si>
  <si>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</si>
  <si>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</si>
  <si>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</si>
  <si>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</si>
  <si>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</si>
  <si>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</si>
  <si>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</si>
  <si>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</si>
  <si>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</si>
  <si>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</si>
  <si>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</si>
  <si>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</si>
  <si>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</si>
  <si>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</si>
  <si>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</si>
  <si>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</si>
  <si>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</si>
  <si>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</si>
  <si>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</si>
  <si>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</si>
  <si>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</si>
  <si>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</si>
  <si>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</si>
  <si>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</si>
  <si>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</si>
  <si>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</si>
  <si>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</si>
  <si>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</si>
  <si>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</si>
  <si>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</si>
  <si>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</si>
  <si>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</si>
  <si>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</si>
  <si>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</si>
  <si>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</si>
  <si>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</si>
  <si>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</si>
  <si>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</si>
  <si>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</si>
  <si>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</si>
  <si>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</si>
  <si>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</si>
  <si>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</si>
  <si>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</si>
  <si>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</si>
  <si>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</si>
  <si>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</si>
  <si>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</si>
  <si>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</si>
  <si>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</si>
  <si>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</si>
  <si>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</si>
  <si>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</si>
  <si>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</si>
  <si>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</si>
  <si>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</si>
  <si>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</si>
  <si>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</si>
  <si>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</si>
  <si>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</si>
  <si>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</si>
  <si>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</si>
  <si>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</si>
  <si>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</si>
  <si>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</si>
  <si>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</si>
  <si>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</si>
  <si>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</si>
  <si>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</si>
  <si>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</si>
  <si>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</si>
  <si>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</si>
  <si>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</si>
  <si>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</si>
  <si>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</si>
  <si>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</si>
  <si>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</si>
  <si>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</si>
  <si>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</si>
  <si>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</si>
  <si>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</si>
  <si>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</si>
  <si>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</si>
  <si>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</si>
  <si>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</si>
  <si>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</si>
  <si>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</si>
  <si>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</si>
  <si>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</si>
  <si>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</si>
  <si>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</si>
  <si>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</si>
  <si>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</si>
  <si>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</si>
  <si>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</si>
  <si>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</si>
  <si>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</si>
  <si>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</si>
  <si>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</si>
  <si>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</si>
  <si>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</si>
  <si>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</si>
  <si>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</si>
  <si>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</si>
  <si>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</si>
  <si>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</si>
  <si>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</si>
  <si>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</si>
  <si>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</si>
  <si>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</si>
  <si>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</si>
  <si>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</si>
  <si>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</si>
  <si>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</si>
  <si>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</si>
  <si>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</si>
  <si>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</si>
  <si>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</si>
  <si>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</si>
  <si>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</si>
  <si>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</si>
  <si>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</si>
  <si>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</si>
  <si>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</si>
  <si>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</si>
  <si>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</si>
  <si>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</si>
  <si>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</si>
  <si>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</si>
  <si>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</si>
  <si>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</si>
  <si>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</si>
  <si>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</si>
  <si>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</si>
  <si>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</si>
  <si>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</si>
  <si>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</si>
  <si>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</si>
  <si>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</si>
  <si>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</si>
  <si>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</si>
  <si>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</si>
  <si>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</si>
  <si>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</si>
  <si>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</si>
  <si>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</si>
  <si>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</si>
  <si>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</si>
  <si>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</si>
  <si>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</si>
  <si>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</si>
  <si>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</si>
  <si>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</si>
  <si>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</si>
  <si>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</si>
  <si>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</si>
  <si>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</si>
  <si>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</si>
  <si>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</si>
  <si>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</si>
  <si>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</si>
  <si>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</si>
  <si>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</si>
  <si>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</si>
  <si>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</si>
  <si>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</si>
  <si>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</si>
  <si>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</si>
  <si>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</si>
  <si>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</si>
  <si>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</si>
  <si>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</si>
  <si>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</si>
  <si>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</si>
  <si>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</si>
  <si>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</si>
  <si>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</si>
  <si>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</si>
  <si>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</si>
  <si>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</si>
  <si>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</si>
  <si>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</si>
  <si>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</si>
  <si>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</si>
  <si>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</si>
  <si>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</si>
  <si>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</si>
  <si>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</si>
  <si>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</si>
  <si>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</si>
  <si>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</si>
  <si>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</si>
  <si>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</si>
  <si>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</si>
  <si>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</si>
  <si>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</si>
  <si>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</si>
  <si>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</si>
  <si>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</si>
  <si>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</si>
  <si>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</si>
  <si>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</si>
  <si>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</si>
  <si>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</si>
  <si>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</si>
  <si>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</si>
  <si>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</si>
  <si>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</si>
  <si>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</si>
  <si>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</si>
  <si>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</si>
  <si>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</si>
  <si>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</si>
  <si>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</si>
  <si>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</si>
  <si>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</si>
  <si>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</si>
  <si>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</si>
  <si>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</si>
  <si>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</si>
  <si>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</si>
  <si>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</si>
  <si>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</si>
  <si>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</si>
  <si>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</si>
  <si>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</si>
  <si>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</si>
  <si>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</si>
  <si>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</si>
  <si>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</si>
  <si>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</si>
  <si>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</si>
  <si>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</si>
  <si>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</si>
  <si>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</si>
  <si>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</si>
  <si>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</si>
  <si>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</si>
  <si>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</si>
  <si>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</si>
  <si>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</si>
  <si>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</si>
  <si>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</si>
  <si>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</si>
  <si>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</si>
  <si>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</si>
  <si>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</si>
  <si>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</si>
  <si>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</si>
  <si>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</si>
  <si>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</si>
  <si>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</si>
  <si>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</si>
  <si>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</si>
  <si>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</si>
  <si>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</si>
  <si>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</si>
  <si>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</si>
  <si>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</si>
  <si>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</si>
  <si>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</si>
  <si>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</si>
  <si>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</si>
  <si>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</si>
  <si>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</si>
  <si>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</si>
  <si>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</si>
  <si>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</si>
  <si>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</si>
  <si>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</si>
  <si>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</si>
  <si>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</si>
  <si>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</si>
  <si>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</si>
  <si>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</si>
  <si>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</si>
  <si>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</si>
  <si>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</si>
  <si>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</si>
  <si>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</si>
  <si>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</si>
  <si>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</si>
  <si>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</si>
  <si>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</si>
  <si>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</si>
  <si>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</si>
  <si>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</si>
  <si>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</si>
  <si>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</si>
  <si>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</si>
  <si>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</si>
  <si>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</si>
  <si>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</si>
  <si>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</si>
  <si>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</si>
  <si>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</si>
  <si>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</si>
  <si>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</si>
  <si>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</si>
  <si>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</si>
  <si>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</si>
  <si>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</si>
  <si>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</si>
  <si>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</si>
  <si>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</si>
  <si>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</si>
  <si>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</si>
  <si>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</si>
  <si>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</si>
  <si>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</si>
  <si>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</si>
  <si>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</si>
  <si>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</si>
  <si>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</si>
  <si>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</si>
  <si>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</si>
  <si>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</si>
  <si>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</si>
  <si>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</si>
  <si>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</si>
  <si>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</si>
  <si>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</si>
  <si>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</si>
  <si>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</si>
  <si>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</si>
  <si>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</si>
  <si>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</si>
  <si>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</si>
  <si>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</si>
  <si>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</si>
  <si>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</si>
  <si>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</si>
  <si>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</si>
  <si>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</si>
  <si>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</si>
  <si>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</si>
  <si>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</si>
  <si>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</si>
  <si>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</si>
  <si>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</si>
  <si>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</si>
  <si>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</si>
  <si>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</si>
  <si>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</si>
  <si>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</si>
  <si>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</si>
  <si>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</si>
  <si>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</si>
  <si>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</si>
  <si>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</si>
  <si>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</si>
  <si>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</si>
  <si>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</si>
  <si>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</si>
  <si>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</si>
  <si>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</si>
  <si>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</si>
  <si>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</si>
  <si>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</si>
  <si>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</si>
  <si>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</si>
  <si>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</si>
  <si>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</si>
  <si>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</si>
  <si>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</si>
  <si>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</si>
  <si>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</si>
  <si>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</si>
  <si>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</si>
  <si>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</si>
  <si>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</si>
  <si>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</si>
  <si>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</si>
  <si>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</si>
  <si>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</si>
  <si>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</si>
  <si>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</si>
  <si>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</si>
  <si>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</si>
  <si>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</si>
  <si>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</si>
  <si>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</si>
  <si>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</si>
  <si>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</si>
  <si>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</si>
  <si>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</si>
  <si>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</si>
  <si>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</si>
  <si>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</si>
  <si>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</si>
  <si>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</si>
  <si>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</si>
  <si>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</si>
  <si>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</si>
  <si>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</si>
  <si>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</si>
  <si>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</si>
  <si>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</si>
  <si>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</si>
  <si>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</si>
  <si>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</si>
  <si>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</si>
  <si>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</si>
  <si>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</si>
  <si>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</si>
  <si>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</si>
  <si>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</si>
  <si>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</si>
  <si>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</si>
  <si>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</si>
  <si>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</si>
  <si>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</si>
  <si>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</si>
  <si>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</si>
  <si>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</si>
  <si>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</si>
  <si>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</si>
  <si>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</si>
  <si>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</si>
  <si>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</si>
  <si>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</si>
  <si>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</si>
  <si>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</si>
  <si>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</si>
  <si>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</si>
  <si>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</si>
  <si>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</si>
  <si>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</si>
  <si>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</si>
  <si>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</si>
  <si>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</si>
  <si>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</si>
  <si>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</si>
  <si>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</si>
  <si>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</si>
  <si>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</si>
  <si>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</si>
  <si>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</si>
  <si>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</si>
  <si>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</si>
  <si>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</si>
  <si>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</si>
  <si>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</si>
  <si>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</si>
  <si>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</si>
  <si>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</si>
  <si>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</si>
  <si>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</si>
  <si>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</si>
  <si>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</si>
  <si>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</si>
  <si>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</si>
  <si>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</si>
  <si>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</si>
  <si>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</si>
  <si>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</si>
  <si>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</si>
  <si>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</si>
  <si>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</si>
  <si>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</si>
  <si>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</si>
  <si>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</si>
  <si>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</si>
  <si>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</si>
  <si>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</si>
  <si>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</si>
  <si>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</si>
  <si>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</si>
  <si>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</si>
  <si>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</si>
  <si>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</si>
  <si>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</si>
  <si>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</si>
  <si>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</si>
  <si>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</si>
  <si>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</si>
  <si>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</si>
  <si>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</si>
  <si>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</si>
  <si>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</si>
  <si>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</si>
  <si>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</si>
  <si>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</si>
  <si>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</si>
  <si>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</si>
  <si>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</si>
  <si>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</si>
  <si>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</si>
  <si>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</si>
  <si>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</si>
  <si>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</si>
  <si>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</si>
  <si>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</si>
  <si>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</si>
  <si>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</si>
  <si>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</si>
  <si>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</si>
  <si>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</si>
  <si>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</si>
  <si>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</si>
  <si>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</si>
  <si>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</si>
  <si>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</si>
  <si>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</si>
  <si>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</si>
  <si>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</si>
  <si>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</si>
  <si>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</si>
  <si>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</si>
  <si>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</si>
  <si>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</si>
  <si>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</si>
  <si>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</si>
  <si>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</si>
  <si>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</si>
  <si>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</si>
  <si>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</si>
  <si>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</si>
  <si>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</si>
  <si>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</si>
  <si>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</si>
  <si>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</si>
  <si>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</si>
  <si>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</si>
  <si>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</si>
  <si>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</si>
  <si>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</si>
  <si>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</si>
  <si>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</si>
  <si>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</si>
  <si>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</si>
  <si>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</si>
  <si>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</si>
  <si>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</si>
  <si>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</si>
  <si>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</si>
  <si>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</si>
  <si>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</si>
  <si>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</si>
  <si>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</si>
  <si>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</si>
  <si>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</si>
  <si>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</si>
  <si>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</si>
  <si>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</si>
  <si>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</si>
  <si>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</si>
  <si>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</si>
  <si>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</si>
  <si>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</si>
  <si>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</si>
  <si>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</si>
  <si>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</si>
  <si>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</si>
  <si>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</si>
  <si>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</si>
  <si>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</si>
  <si>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</si>
  <si>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</si>
  <si>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</si>
  <si>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</si>
  <si>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</si>
  <si>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</si>
  <si>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</si>
  <si>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</si>
  <si>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</si>
  <si>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</si>
  <si>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</si>
  <si>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</si>
  <si>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</si>
  <si>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</si>
  <si>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</si>
  <si>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</si>
  <si>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</si>
  <si>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</si>
  <si>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</si>
  <si>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</si>
  <si>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</si>
  <si>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</si>
  <si>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</si>
  <si>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</si>
  <si>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</si>
  <si>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</si>
  <si>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</si>
  <si>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</si>
  <si>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</si>
  <si>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</si>
  <si>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</si>
  <si>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</si>
  <si>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</si>
  <si>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</si>
  <si>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</si>
  <si>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</si>
  <si>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</si>
  <si>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</si>
  <si>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</si>
  <si>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</si>
  <si>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</si>
  <si>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</si>
  <si>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</si>
  <si>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</si>
  <si>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</si>
  <si>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</si>
  <si>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</si>
  <si>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</si>
  <si>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</si>
  <si>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</si>
  <si>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</si>
  <si>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</si>
  <si>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</si>
  <si>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</si>
  <si>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</si>
  <si>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</si>
  <si>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</si>
  <si>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</si>
  <si>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</si>
  <si>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</si>
  <si>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</si>
  <si>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</si>
  <si>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</si>
  <si>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</si>
  <si>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</si>
  <si>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</si>
  <si>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</si>
  <si>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</si>
  <si>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</si>
  <si>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</si>
  <si>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</si>
  <si>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</si>
  <si>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</si>
  <si>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</si>
  <si>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</si>
  <si>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</si>
  <si>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</si>
  <si>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</si>
  <si>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</si>
  <si>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</si>
  <si>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</si>
  <si>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</si>
  <si>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</si>
  <si>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</si>
  <si>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</si>
  <si>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</si>
  <si>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</si>
  <si>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</si>
  <si>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</si>
  <si>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</si>
  <si>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</si>
  <si>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</si>
  <si>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</si>
  <si>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</si>
  <si>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</si>
  <si>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</si>
  <si>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</si>
  <si>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</si>
  <si>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</si>
  <si>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</si>
  <si>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</si>
  <si>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</si>
  <si>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</si>
  <si>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</si>
  <si>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</si>
  <si>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</si>
  <si>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</si>
  <si>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</si>
  <si>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</si>
  <si>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</si>
  <si>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</si>
  <si>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</si>
  <si>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</si>
  <si>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</si>
  <si>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</si>
  <si>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</si>
  <si>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</si>
  <si>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</si>
  <si>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</si>
  <si>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</si>
  <si>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</si>
  <si>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</si>
  <si>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</si>
  <si>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</si>
  <si>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</si>
  <si>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</si>
  <si>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</si>
  <si>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</si>
  <si>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</si>
  <si>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</si>
  <si>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</si>
  <si>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</si>
  <si>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</si>
  <si>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</si>
  <si>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</si>
  <si>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</si>
  <si>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</si>
  <si>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</si>
  <si>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</si>
  <si>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</si>
  <si>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</si>
  <si>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</si>
  <si>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</si>
  <si>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</si>
  <si>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</si>
  <si>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</si>
  <si>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</si>
  <si>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</si>
  <si>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</si>
  <si>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</si>
  <si>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</si>
  <si>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</si>
  <si>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</si>
  <si>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</si>
  <si>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</si>
  <si>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</si>
  <si>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</si>
  <si>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</si>
  <si>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</si>
  <si>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</si>
  <si>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</si>
  <si>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</si>
  <si>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</si>
  <si>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</si>
  <si>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</si>
  <si>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</si>
  <si>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</si>
  <si>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</si>
  <si>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</si>
  <si>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</si>
  <si>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</si>
  <si>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</si>
  <si>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</si>
  <si>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</si>
  <si>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</si>
  <si>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</si>
  <si>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</si>
  <si>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</si>
  <si>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</si>
  <si>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</si>
  <si>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</si>
  <si>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</si>
  <si>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</si>
  <si>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</si>
  <si>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</si>
  <si>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</si>
  <si>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</si>
  <si>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</si>
  <si>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</si>
  <si>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</si>
  <si>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</si>
  <si>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</si>
  <si>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</si>
  <si>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</si>
  <si>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</si>
  <si>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</si>
  <si>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</si>
  <si>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</si>
  <si>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</si>
  <si>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</si>
  <si>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</si>
  <si>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</si>
  <si>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</si>
  <si>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</si>
  <si>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</si>
  <si>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</si>
  <si>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</si>
  <si>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</si>
  <si>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</si>
  <si>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</si>
  <si>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</si>
  <si>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</si>
  <si>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</si>
  <si>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</si>
  <si>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</si>
  <si>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</si>
  <si>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</si>
  <si>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</si>
  <si>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</si>
  <si>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</si>
  <si>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</si>
  <si>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</si>
  <si>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</si>
  <si>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</si>
  <si>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</si>
  <si>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</si>
  <si>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</si>
  <si>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</si>
  <si>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</si>
  <si>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</si>
  <si>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</si>
  <si>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</si>
  <si>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</si>
  <si>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</si>
  <si>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</si>
  <si>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</si>
  <si>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</si>
  <si>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</si>
  <si>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</si>
  <si>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</si>
  <si>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</si>
  <si>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</si>
  <si>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</si>
  <si>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</si>
  <si>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</si>
  <si>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</si>
  <si>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</si>
  <si>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</si>
  <si>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</si>
  <si>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</si>
  <si>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</si>
  <si>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</si>
  <si>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</si>
  <si>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</si>
  <si>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</si>
  <si>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</si>
  <si>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</si>
  <si>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</si>
  <si>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</si>
  <si>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</si>
  <si>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</si>
  <si>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</si>
  <si>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</si>
  <si>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</si>
  <si>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</si>
  <si>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</si>
  <si>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</si>
  <si>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</si>
  <si>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</si>
  <si>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</si>
  <si>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</si>
  <si>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</si>
  <si>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</si>
  <si>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</si>
  <si>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</si>
  <si>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</si>
  <si>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</si>
  <si>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</si>
  <si>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</si>
  <si>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</si>
  <si>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</si>
  <si>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</si>
  <si>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</si>
  <si>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</si>
  <si>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</si>
  <si>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</si>
  <si>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</si>
  <si>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</si>
  <si>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</si>
  <si>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</si>
  <si>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</si>
  <si>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</si>
  <si>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</si>
  <si>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</si>
  <si>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</si>
  <si>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</si>
  <si>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</si>
  <si>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</si>
  <si>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</si>
  <si>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</si>
  <si>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</si>
  <si>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</si>
  <si>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</si>
  <si>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</si>
  <si>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</si>
  <si>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</si>
  <si>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</si>
  <si>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</si>
  <si>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</si>
  <si>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</si>
  <si>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</si>
  <si>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</si>
  <si>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</si>
  <si>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</si>
  <si>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</si>
  <si>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</si>
  <si>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</si>
  <si>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</si>
  <si>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</si>
  <si>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</si>
  <si>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</si>
  <si>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</si>
  <si>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</si>
  <si>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</si>
  <si>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</si>
  <si>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</si>
  <si>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</si>
  <si>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</si>
  <si>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</si>
  <si>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</si>
  <si>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</si>
  <si>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</si>
  <si>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</si>
  <si>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</si>
  <si>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</si>
  <si>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</si>
  <si>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</si>
  <si>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</si>
  <si>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</si>
  <si>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</si>
  <si>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</si>
  <si>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</si>
  <si>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</si>
  <si>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</si>
  <si>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</si>
  <si>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</si>
  <si>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</si>
  <si>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</si>
  <si>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</si>
  <si>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</si>
  <si>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</si>
  <si>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</si>
  <si>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</si>
  <si>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</si>
  <si>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</si>
  <si>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</si>
  <si>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</si>
  <si>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</si>
  <si>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</si>
  <si>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</si>
  <si>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</si>
  <si>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</si>
  <si>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</si>
  <si>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</si>
  <si>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</si>
  <si>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</si>
  <si>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</si>
  <si>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</si>
  <si>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</si>
  <si>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</si>
  <si>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</si>
  <si>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</si>
  <si>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</si>
  <si>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</si>
  <si>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</si>
  <si>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</si>
  <si>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</si>
  <si>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</si>
  <si>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</si>
  <si>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</si>
  <si>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</si>
  <si>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</si>
  <si>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</si>
  <si>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</si>
  <si>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</si>
  <si>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</si>
  <si>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</si>
  <si>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</si>
  <si>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</si>
  <si>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</si>
  <si>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</si>
  <si>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</si>
  <si>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</si>
  <si>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</si>
  <si>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</si>
  <si>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</si>
  <si>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</si>
  <si>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</si>
  <si>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</si>
  <si>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</si>
  <si>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</si>
  <si>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</si>
  <si>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</si>
  <si>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</si>
  <si>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</si>
  <si>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</si>
  <si>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</si>
  <si>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</si>
  <si>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</si>
  <si>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</si>
  <si>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</si>
  <si>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</si>
  <si>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</si>
  <si>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</si>
  <si>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</si>
  <si>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</si>
  <si>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</si>
  <si>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</si>
  <si>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</si>
  <si>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</si>
  <si>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</si>
  <si>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</si>
  <si>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</si>
  <si>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</si>
  <si>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</si>
  <si>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</si>
  <si>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</si>
  <si>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</si>
  <si>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</si>
  <si>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</si>
  <si>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</si>
  <si>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</si>
  <si>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</si>
  <si>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</si>
  <si>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</si>
  <si>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</si>
  <si>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</si>
  <si>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</si>
  <si>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</si>
  <si>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</si>
  <si>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</si>
  <si>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</si>
  <si>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</si>
  <si>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</si>
  <si>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</si>
  <si>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</si>
  <si>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</si>
  <si>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</si>
  <si>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</si>
  <si>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</si>
  <si>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</si>
  <si>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</si>
  <si>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</si>
  <si>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</si>
  <si>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</si>
  <si>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</si>
  <si>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</si>
  <si>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</si>
  <si>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</si>
  <si>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</si>
  <si>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</si>
  <si>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</si>
  <si>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</si>
  <si>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</si>
  <si>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</si>
  <si>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</si>
  <si>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</si>
  <si>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</si>
  <si>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</si>
  <si>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</si>
  <si>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</si>
  <si>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</si>
  <si>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</si>
  <si>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</si>
  <si>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</si>
  <si>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</si>
  <si>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</si>
  <si>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</si>
  <si>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</si>
  <si>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</si>
  <si>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</si>
  <si>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</si>
  <si>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</si>
  <si>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</si>
  <si>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</si>
  <si>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</si>
  <si>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</si>
  <si>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</si>
  <si>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</si>
  <si>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</si>
  <si>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</si>
  <si>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</si>
  <si>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</si>
  <si>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</si>
  <si>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</si>
  <si>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</si>
  <si>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</si>
  <si>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</si>
  <si>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</si>
  <si>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</si>
  <si>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</si>
  <si>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</si>
  <si>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</si>
  <si>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</si>
  <si>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</si>
  <si>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</si>
  <si>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</si>
  <si>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</si>
  <si>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</si>
  <si>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</si>
  <si>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</si>
  <si>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</si>
  <si>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</si>
  <si>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</si>
  <si>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</si>
  <si>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</si>
  <si>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</si>
  <si>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</si>
  <si>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</si>
  <si>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</si>
  <si>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</si>
  <si>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</si>
  <si>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</si>
  <si>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</si>
  <si>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</si>
  <si>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</si>
  <si>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</si>
  <si>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</si>
  <si>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</si>
  <si>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</si>
  <si>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</si>
  <si>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</si>
  <si>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</si>
  <si>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</si>
  <si>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</si>
  <si>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</si>
  <si>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</si>
  <si>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</si>
  <si>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</si>
  <si>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</si>
  <si>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</si>
  <si>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</si>
  <si>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</si>
  <si>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</si>
  <si>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</si>
  <si>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</si>
  <si>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</si>
  <si>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</si>
  <si>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</si>
  <si>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</si>
  <si>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</si>
  <si>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</si>
  <si>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</si>
  <si>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</si>
  <si>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</si>
  <si>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</si>
  <si>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</si>
  <si>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</si>
  <si>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</si>
  <si>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</si>
  <si>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</si>
  <si>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</si>
  <si>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</si>
  <si>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</si>
  <si>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</si>
  <si>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</si>
  <si>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</si>
  <si>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</si>
  <si>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</si>
  <si>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</si>
  <si>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</si>
  <si>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</si>
  <si>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</si>
  <si>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</si>
  <si>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</si>
  <si>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</si>
  <si>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</si>
  <si>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</si>
  <si>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</si>
  <si>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</si>
  <si>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</si>
  <si>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</si>
  <si>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</si>
  <si>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</si>
  <si>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</si>
  <si>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</si>
  <si>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</si>
  <si>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</si>
  <si>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</si>
  <si>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</si>
  <si>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</si>
  <si>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</si>
  <si>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</si>
  <si>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</si>
  <si>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</si>
  <si>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</si>
  <si>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</si>
  <si>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</si>
  <si>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</si>
  <si>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</si>
  <si>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</si>
  <si>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</si>
  <si>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</si>
  <si>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</si>
  <si>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</si>
  <si>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</si>
  <si>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</si>
  <si>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</si>
  <si>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</si>
  <si>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</si>
  <si>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</si>
  <si>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</si>
  <si>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</si>
  <si>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</si>
  <si>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</si>
  <si>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</si>
  <si>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</si>
  <si>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</si>
  <si>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</si>
  <si>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</si>
  <si>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</si>
  <si>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</si>
  <si>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</si>
  <si>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</si>
  <si>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</si>
  <si>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</si>
  <si>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</si>
  <si>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</si>
  <si>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</si>
  <si>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</si>
  <si>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</si>
  <si>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</si>
  <si>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</si>
  <si>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</si>
  <si>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</si>
  <si>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</si>
  <si>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</si>
  <si>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</si>
  <si>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</si>
  <si>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</si>
  <si>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</si>
  <si>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</si>
  <si>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</si>
  <si>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</si>
  <si>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</si>
  <si>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</si>
  <si>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</si>
  <si>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</si>
  <si>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</si>
  <si>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</si>
  <si>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</si>
  <si>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</si>
  <si>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</si>
  <si>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</si>
  <si>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</si>
  <si>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</si>
  <si>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</si>
  <si>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</si>
  <si>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</si>
  <si>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</si>
  <si>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</si>
  <si>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</si>
  <si>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</si>
  <si>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</si>
  <si>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</si>
  <si>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</si>
  <si>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</si>
  <si>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</si>
  <si>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</si>
  <si>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</si>
  <si>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</si>
  <si>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</si>
  <si>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</si>
  <si>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</si>
  <si>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</si>
  <si>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</si>
  <si>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</si>
  <si>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</si>
  <si>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</si>
  <si>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</si>
  <si>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</si>
  <si>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</si>
  <si>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</si>
  <si>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</si>
  <si>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</si>
  <si>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</si>
  <si>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</si>
  <si>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</si>
  <si>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</si>
  <si>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</si>
  <si>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</si>
  <si>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</si>
  <si>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</si>
  <si>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</si>
  <si>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</si>
  <si>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</si>
  <si>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</si>
  <si>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</si>
  <si>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</si>
  <si>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</si>
  <si>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</si>
  <si>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</si>
  <si>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</si>
  <si>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</si>
  <si>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</si>
  <si>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</si>
  <si>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</si>
  <si>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</si>
  <si>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</si>
  <si>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</si>
  <si>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</si>
  <si>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</si>
  <si>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</si>
  <si>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</si>
  <si>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</si>
  <si>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</si>
  <si>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</si>
  <si>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</si>
  <si>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</si>
  <si>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</si>
  <si>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</si>
  <si>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</si>
  <si>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</si>
  <si>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</si>
  <si>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</si>
  <si>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</si>
  <si>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</si>
  <si>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</si>
  <si>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</si>
  <si>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</si>
  <si>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</si>
  <si>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</si>
  <si>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</si>
  <si>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</si>
  <si>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</si>
  <si>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</si>
  <si>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</si>
  <si>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</si>
  <si>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</si>
  <si>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</si>
  <si>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</si>
  <si>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</si>
  <si>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</si>
  <si>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</si>
  <si>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</si>
  <si>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</si>
  <si>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</si>
  <si>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</si>
  <si>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</si>
  <si>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</si>
  <si>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</si>
  <si>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</si>
  <si>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</si>
  <si>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</si>
  <si>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</si>
  <si>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</si>
  <si>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</si>
  <si>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</si>
  <si>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</si>
  <si>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</si>
  <si>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</si>
  <si>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</si>
  <si>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</si>
  <si>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</si>
  <si>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</si>
  <si>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</si>
  <si>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</si>
  <si>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</si>
  <si>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</si>
  <si>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</si>
  <si>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</si>
  <si>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</si>
  <si>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</si>
  <si>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</si>
  <si>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</si>
  <si>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</si>
  <si>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</si>
  <si>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</si>
  <si>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</si>
  <si>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</si>
  <si>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</si>
  <si>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</si>
  <si>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</si>
  <si>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</si>
  <si>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</si>
  <si>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</si>
  <si>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</si>
  <si>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</si>
  <si>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</si>
  <si>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</si>
  <si>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</si>
  <si>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</si>
  <si>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</si>
  <si>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</si>
  <si>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</si>
  <si>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</si>
  <si>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</si>
  <si>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</si>
  <si>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</si>
  <si>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</si>
  <si>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</si>
  <si>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</si>
  <si>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</si>
  <si>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</si>
  <si>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</si>
  <si>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</si>
  <si>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</si>
  <si>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</si>
  <si>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</si>
  <si>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</si>
  <si>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</si>
  <si>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</si>
  <si>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</si>
  <si>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</si>
  <si>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</si>
  <si>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</si>
  <si>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</si>
  <si>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</si>
  <si>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</si>
  <si>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</si>
  <si>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</si>
  <si>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</si>
  <si>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</si>
  <si>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</si>
  <si>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</si>
  <si>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</si>
  <si>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</si>
  <si>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</si>
  <si>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</si>
  <si>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</si>
  <si>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</si>
  <si>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</si>
  <si>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</si>
  <si>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</si>
  <si>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</si>
  <si>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</si>
  <si>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</si>
  <si>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</si>
  <si>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</si>
  <si>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</si>
  <si>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</si>
  <si>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</si>
  <si>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</si>
  <si>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</si>
  <si>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</si>
  <si>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</si>
  <si>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</si>
  <si>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</si>
  <si>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</si>
  <si>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</si>
  <si>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</si>
  <si>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</si>
  <si>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</si>
  <si>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</si>
  <si>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</si>
  <si>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</si>
  <si>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</si>
  <si>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</si>
  <si>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</si>
  <si>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</si>
  <si>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</si>
  <si>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</si>
  <si>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</si>
  <si>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</si>
  <si>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</si>
  <si>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</si>
  <si>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</si>
  <si>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</si>
  <si>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</si>
  <si>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</si>
  <si>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</si>
  <si>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</si>
  <si>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</si>
  <si>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</si>
  <si>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</si>
  <si>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</si>
  <si>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</si>
  <si>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</si>
  <si>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</si>
  <si>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</si>
  <si>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</si>
  <si>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</si>
  <si>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</si>
  <si>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</si>
  <si>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</si>
  <si>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</si>
  <si>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</si>
  <si>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</si>
  <si>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</si>
  <si>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</si>
  <si>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</si>
  <si>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</si>
  <si>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</si>
  <si>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</si>
  <si>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</si>
  <si>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</si>
  <si>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</si>
  <si>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</si>
  <si>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</si>
  <si>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</si>
  <si>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</si>
  <si>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</si>
  <si>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</si>
  <si>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</si>
  <si>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</si>
  <si>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</si>
  <si>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</si>
  <si>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</si>
  <si>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</si>
  <si>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</si>
  <si>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</si>
  <si>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</si>
  <si>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</si>
  <si>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</si>
  <si>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</si>
  <si>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</si>
  <si>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</si>
  <si>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</si>
  <si>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</si>
  <si>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</si>
  <si>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</si>
  <si>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</si>
  <si>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</si>
  <si>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</si>
  <si>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</si>
  <si>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</si>
  <si>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</si>
  <si>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</si>
  <si>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</si>
  <si>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</si>
  <si>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</si>
  <si>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</si>
  <si>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</si>
  <si>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</si>
  <si>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</si>
  <si>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</si>
  <si>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</si>
  <si>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</si>
  <si>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</si>
  <si>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</si>
  <si>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</si>
  <si>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</si>
  <si>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</si>
  <si>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</si>
  <si>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</si>
  <si>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</si>
  <si>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</si>
  <si>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</si>
  <si>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</si>
  <si>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</si>
  <si>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</si>
  <si>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</si>
  <si>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</si>
  <si>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</si>
  <si>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</si>
  <si>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</si>
  <si>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</si>
  <si>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</si>
  <si>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</si>
  <si>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</si>
  <si>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</si>
  <si>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</si>
  <si>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</si>
  <si>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</si>
  <si>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</si>
  <si>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</si>
  <si>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</si>
  <si>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</si>
  <si>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</si>
  <si>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</si>
  <si>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</si>
  <si>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</si>
  <si>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</si>
  <si>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</si>
  <si>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</si>
  <si>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</si>
  <si>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</si>
  <si>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</si>
  <si>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</si>
  <si>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</si>
  <si>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</si>
  <si>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</si>
  <si>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</si>
  <si>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</si>
  <si>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</si>
  <si>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</si>
  <si>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</si>
  <si>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</si>
  <si>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</si>
  <si>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</si>
  <si>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</si>
  <si>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</si>
  <si>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</si>
  <si>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</si>
  <si>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</si>
  <si>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</si>
  <si>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</si>
  <si>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</si>
  <si>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</si>
  <si>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</si>
  <si>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</si>
  <si>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</si>
  <si>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</si>
  <si>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</si>
  <si>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</si>
  <si>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</si>
  <si>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</si>
  <si>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</si>
  <si>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</si>
  <si>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</si>
  <si>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</si>
  <si>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</si>
  <si>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</si>
  <si>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</si>
  <si>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</si>
  <si>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</si>
  <si>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</si>
  <si>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</si>
  <si>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</si>
  <si>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</si>
  <si>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</si>
  <si>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</si>
  <si>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</si>
  <si>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</si>
  <si>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</si>
  <si>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</si>
  <si>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</si>
  <si>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</si>
  <si>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</si>
  <si>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</si>
  <si>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</si>
  <si>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</si>
  <si>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</si>
  <si>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</si>
  <si>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</si>
  <si>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</si>
  <si>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</si>
  <si>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</si>
  <si>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</si>
  <si>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</si>
  <si>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</si>
  <si>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</si>
  <si>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</si>
  <si>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</si>
  <si>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</si>
  <si>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</si>
  <si>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</si>
  <si>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</si>
  <si>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</si>
  <si>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</si>
  <si>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</si>
  <si>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</si>
  <si>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</si>
  <si>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</si>
  <si>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</si>
  <si>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</si>
  <si>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</si>
  <si>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</si>
  <si>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</si>
  <si>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</si>
  <si>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</si>
  <si>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</si>
  <si>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</si>
  <si>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</si>
  <si>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</si>
  <si>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</si>
  <si>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</si>
  <si>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</si>
  <si>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</si>
  <si>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</si>
  <si>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</si>
  <si>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</si>
  <si>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</si>
  <si>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</si>
  <si>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</si>
  <si>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</si>
  <si>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</si>
  <si>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</si>
  <si>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</si>
  <si>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</si>
  <si>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</si>
  <si>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</si>
  <si>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</si>
  <si>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</si>
  <si>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</si>
  <si>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</si>
  <si>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</si>
  <si>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</si>
  <si>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</si>
  <si>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</si>
  <si>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</si>
  <si>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</si>
  <si>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</si>
  <si>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</si>
  <si>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</si>
  <si>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</si>
  <si>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</si>
  <si>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</si>
  <si>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</si>
  <si>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</si>
  <si>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</si>
  <si>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</si>
  <si>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</si>
  <si>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</si>
  <si>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</si>
  <si>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</si>
  <si>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</si>
  <si>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</si>
  <si>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</si>
  <si>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</si>
  <si>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</si>
  <si>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</si>
  <si>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</si>
  <si>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</si>
  <si>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</si>
  <si>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</si>
  <si>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</si>
  <si>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</si>
  <si>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</si>
  <si>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</si>
  <si>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</si>
  <si>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</si>
  <si>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</si>
  <si>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</si>
  <si>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</si>
  <si>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</si>
  <si>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</si>
  <si>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</si>
  <si>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</si>
  <si>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</si>
  <si>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</si>
  <si>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</si>
  <si>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</si>
  <si>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</si>
  <si>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</si>
  <si>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</si>
  <si>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</si>
  <si>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</si>
  <si>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</si>
  <si>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</si>
  <si>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</si>
  <si>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</si>
  <si>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</si>
  <si>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</si>
  <si>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</si>
  <si>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</si>
  <si>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</si>
  <si>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</si>
  <si>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</si>
  <si>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</si>
  <si>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</si>
  <si>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</si>
  <si>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</si>
  <si>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</si>
  <si>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</si>
  <si>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</si>
  <si>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</si>
  <si>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</si>
  <si>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</si>
  <si>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</si>
  <si>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</si>
  <si>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</si>
  <si>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</si>
  <si>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</si>
  <si>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</si>
  <si>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</si>
  <si>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</si>
  <si>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</si>
  <si>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</si>
  <si>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</si>
  <si>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</si>
  <si>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</si>
  <si>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</si>
  <si>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</si>
  <si>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</si>
  <si>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</si>
  <si>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</si>
  <si>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</si>
  <si>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</si>
  <si>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</si>
  <si>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</si>
  <si>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</si>
  <si>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</si>
  <si>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</si>
  <si>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</si>
  <si>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</si>
  <si>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</si>
  <si>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</si>
  <si>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</si>
  <si>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</si>
  <si>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</si>
  <si>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</si>
  <si>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</si>
  <si>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</si>
  <si>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</si>
  <si>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</si>
  <si>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</si>
  <si>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</si>
  <si>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</si>
  <si>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</si>
  <si>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</si>
  <si>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</si>
  <si>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</si>
  <si>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</si>
  <si>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</si>
  <si>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</si>
  <si>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</si>
  <si>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</si>
  <si>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</si>
  <si>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</si>
  <si>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</si>
  <si>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</si>
  <si>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</si>
  <si>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</si>
  <si>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</si>
  <si>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</si>
  <si>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</si>
  <si>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</si>
  <si>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</si>
  <si>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</si>
  <si>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</si>
  <si>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</si>
  <si>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</si>
  <si>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</si>
  <si>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</si>
  <si>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</si>
  <si>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</si>
  <si>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</si>
  <si>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</si>
  <si>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</si>
  <si>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</si>
  <si>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</si>
  <si>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</si>
  <si>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</si>
  <si>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</si>
  <si>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</si>
  <si>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</si>
  <si>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</si>
  <si>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</si>
  <si>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</si>
  <si>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</si>
  <si>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</si>
  <si>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</si>
  <si>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</si>
  <si>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</si>
  <si>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</si>
  <si>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</si>
  <si>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</si>
  <si>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</si>
  <si>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</si>
  <si>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</si>
  <si>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</si>
  <si>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</si>
  <si>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</si>
  <si>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</si>
  <si>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</si>
  <si>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</si>
  <si>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</si>
  <si>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</si>
  <si>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</si>
  <si>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</si>
  <si>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</si>
  <si>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</si>
  <si>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</si>
  <si>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</si>
  <si>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</si>
  <si>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</si>
  <si>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</si>
  <si>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</si>
  <si>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</si>
  <si>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</si>
  <si>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</si>
  <si>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</si>
  <si>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</si>
  <si>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</si>
  <si>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</si>
  <si>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</si>
  <si>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</si>
  <si>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</si>
  <si>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</si>
  <si>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</si>
  <si>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</si>
  <si>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</si>
  <si>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</si>
  <si>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</si>
  <si>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</si>
  <si>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</si>
  <si>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</si>
  <si>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</si>
  <si>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</si>
  <si>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</si>
  <si>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</si>
  <si>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</si>
  <si>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</si>
  <si>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</si>
  <si>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</si>
  <si>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</si>
  <si>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</si>
  <si>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</si>
  <si>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</si>
  <si>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</si>
  <si>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</si>
  <si>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</si>
  <si>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</si>
  <si>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</si>
  <si>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</si>
  <si>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</si>
  <si>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</si>
  <si>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</si>
  <si>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</si>
  <si>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</si>
  <si>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</si>
  <si>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</si>
  <si>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</si>
  <si>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</si>
  <si>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</si>
  <si>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</si>
  <si>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</si>
  <si>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</si>
  <si>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</si>
  <si>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</si>
  <si>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</si>
  <si>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</si>
  <si>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</si>
  <si>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</si>
  <si>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</si>
  <si>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</si>
  <si>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</si>
  <si>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</si>
  <si>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</si>
  <si>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</si>
  <si>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</si>
  <si>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</si>
  <si>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</si>
  <si>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</si>
  <si>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</si>
  <si>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</si>
  <si>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</si>
  <si>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</si>
  <si>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</si>
  <si>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</si>
  <si>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</si>
  <si>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</si>
  <si>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</si>
  <si>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</si>
  <si>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</si>
  <si>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</si>
  <si>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</si>
  <si>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</si>
  <si>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</si>
  <si>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</si>
  <si>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</si>
  <si>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</si>
  <si>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</si>
  <si>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</si>
  <si>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</si>
  <si>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</si>
  <si>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</si>
  <si>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</si>
  <si>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</si>
  <si>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</si>
  <si>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</si>
  <si>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</si>
  <si>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</si>
  <si>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</si>
  <si>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</si>
  <si>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</si>
  <si>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</si>
  <si>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</si>
  <si>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</si>
  <si>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</si>
  <si>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</si>
  <si>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</si>
  <si>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</si>
  <si>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</si>
  <si>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</si>
  <si>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</si>
  <si>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</si>
  <si>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</si>
  <si>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</si>
  <si>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</si>
  <si>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</si>
  <si>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</si>
  <si>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</si>
  <si>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</si>
  <si>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</si>
  <si>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</si>
  <si>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</si>
  <si>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</si>
  <si>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</si>
  <si>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</si>
  <si>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</si>
  <si>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</si>
  <si>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</si>
  <si>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</si>
  <si>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</si>
  <si>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</si>
  <si>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</si>
  <si>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</si>
  <si>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</si>
  <si>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</si>
  <si>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</si>
  <si>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</si>
  <si>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</si>
  <si>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</si>
  <si>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</si>
  <si>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</si>
  <si>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</si>
  <si>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</si>
  <si>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</si>
  <si>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</si>
  <si>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</si>
  <si>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</si>
  <si>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</si>
  <si>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</si>
  <si>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</si>
  <si>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</si>
  <si>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</si>
  <si>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</si>
  <si>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</si>
  <si>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</si>
  <si>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</si>
  <si>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</si>
  <si>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</si>
  <si>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</si>
  <si>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</si>
  <si>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</si>
  <si>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</si>
  <si>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</si>
  <si>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</si>
  <si>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</si>
  <si>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</si>
  <si>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</si>
  <si>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</si>
  <si>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</si>
  <si>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</si>
  <si>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</si>
  <si>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</si>
  <si>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</si>
  <si>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</si>
  <si>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</si>
  <si>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</si>
  <si>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</si>
  <si>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</si>
  <si>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</si>
  <si>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</si>
  <si>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</si>
  <si>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</si>
  <si>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</si>
  <si>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</si>
  <si>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</si>
  <si>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</si>
  <si>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</si>
  <si>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</si>
  <si>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</si>
  <si>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</si>
  <si>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</si>
  <si>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</si>
  <si>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</si>
  <si>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</si>
  <si>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</si>
  <si>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</si>
  <si>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</si>
  <si>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</si>
  <si>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</si>
  <si>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</si>
  <si>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</si>
  <si>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</si>
  <si>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</si>
  <si>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</si>
  <si>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</si>
  <si>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</si>
  <si>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</si>
  <si>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</si>
  <si>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</si>
  <si>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</si>
  <si>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</si>
  <si>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</si>
  <si>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</si>
  <si>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</si>
  <si>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</si>
  <si>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</si>
  <si>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</si>
  <si>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</si>
  <si>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</si>
  <si>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</si>
  <si>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</si>
  <si>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</si>
  <si>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</si>
  <si>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</si>
  <si>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</si>
  <si>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</si>
  <si>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</si>
  <si>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</si>
  <si>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</si>
  <si>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</si>
  <si>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</si>
  <si>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</si>
  <si>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</si>
  <si>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</si>
  <si>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</si>
  <si>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</si>
  <si>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</si>
  <si>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</si>
  <si>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</si>
  <si>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</si>
  <si>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</si>
  <si>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</si>
  <si>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</si>
  <si>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</si>
  <si>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</si>
  <si>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</si>
  <si>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</si>
  <si>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</si>
  <si>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</si>
  <si>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</si>
  <si>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</si>
  <si>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</si>
  <si>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</si>
  <si>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</si>
  <si>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</si>
  <si>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</si>
  <si>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</si>
  <si>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</si>
  <si>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</si>
  <si>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</si>
  <si>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</si>
  <si>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</si>
  <si>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</si>
  <si>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</si>
  <si>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</si>
  <si>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</si>
  <si>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</si>
  <si>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</si>
  <si>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</si>
  <si>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</si>
  <si>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</si>
  <si>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</si>
  <si>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</si>
  <si>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</si>
  <si>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</si>
  <si>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</si>
  <si>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</si>
  <si>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</si>
  <si>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</si>
  <si>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</si>
  <si>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</si>
  <si>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</si>
  <si>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</si>
  <si>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</si>
  <si>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</si>
  <si>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</si>
  <si>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</si>
  <si>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</si>
  <si>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</si>
  <si>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</si>
  <si>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</si>
  <si>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</si>
  <si>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</si>
  <si>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</si>
  <si>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</si>
  <si>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</si>
  <si>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</si>
  <si>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</si>
  <si>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</si>
  <si>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</si>
  <si>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</si>
  <si>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</si>
  <si>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</si>
  <si>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</si>
  <si>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</si>
  <si>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</si>
  <si>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</si>
  <si>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</si>
  <si>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</si>
  <si>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</si>
  <si>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</si>
  <si>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</si>
  <si>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</si>
  <si>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</si>
  <si>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</si>
  <si>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</si>
  <si>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</si>
  <si>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</si>
  <si>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</si>
  <si>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</si>
  <si>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</si>
  <si>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</si>
  <si>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</si>
  <si>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</si>
  <si>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</si>
  <si>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</si>
  <si>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</si>
  <si>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</si>
  <si>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</si>
  <si>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</si>
  <si>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</si>
  <si>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</si>
  <si>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</si>
  <si>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</si>
  <si>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</si>
  <si>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</si>
  <si>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</si>
  <si>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</si>
  <si>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</si>
  <si>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</si>
  <si>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</si>
  <si>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</si>
  <si>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</si>
  <si>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</si>
  <si>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</si>
  <si>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</si>
  <si>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</si>
  <si>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</si>
  <si>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</si>
  <si>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</si>
  <si>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</si>
  <si>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</si>
  <si>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</si>
  <si>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</si>
  <si>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</si>
  <si>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</si>
  <si>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</si>
  <si>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</si>
  <si>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</si>
  <si>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</si>
  <si>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</si>
  <si>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</si>
  <si>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</si>
  <si>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</si>
  <si>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</si>
  <si>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</si>
  <si>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</si>
  <si>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</si>
  <si>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</si>
  <si>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</si>
  <si>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</si>
  <si>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</si>
  <si>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</si>
  <si>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</si>
  <si>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</si>
  <si>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</si>
  <si>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</si>
  <si>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</si>
  <si>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</si>
  <si>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</si>
  <si>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</si>
  <si>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</si>
  <si>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</si>
  <si>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</si>
  <si>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</si>
  <si>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</si>
  <si>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</si>
  <si>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</si>
  <si>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</si>
  <si>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</si>
  <si>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</si>
  <si>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</si>
  <si>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</si>
  <si>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</si>
  <si>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</si>
  <si>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</si>
  <si>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</si>
  <si>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</si>
  <si>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</si>
  <si>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</si>
  <si>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</si>
  <si>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</si>
  <si>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</si>
  <si>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</si>
  <si>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</si>
  <si>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</si>
  <si>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</si>
  <si>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</si>
  <si>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</si>
  <si>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</si>
  <si>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</si>
  <si>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</si>
  <si>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</si>
  <si>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</si>
  <si>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</si>
  <si>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</si>
  <si>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</si>
  <si>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</si>
  <si>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</si>
  <si>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</si>
  <si>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</si>
  <si>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</si>
  <si>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</si>
  <si>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</si>
  <si>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</si>
  <si>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</si>
  <si>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</si>
  <si>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</si>
  <si>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</si>
  <si>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</si>
  <si>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</si>
  <si>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</si>
  <si>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</si>
  <si>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</si>
  <si>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</si>
  <si>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</si>
  <si>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</si>
  <si>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</si>
  <si>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</si>
  <si>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</si>
  <si>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</si>
  <si>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</si>
  <si>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</si>
  <si>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</si>
  <si>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</si>
  <si>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</si>
  <si>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</si>
  <si>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</si>
  <si>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</si>
  <si>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</si>
  <si>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</si>
  <si>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</si>
  <si>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</si>
  <si>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</si>
  <si>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</si>
  <si>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</si>
  <si>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</si>
  <si>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</si>
  <si>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</si>
  <si>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</si>
  <si>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</si>
  <si>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</si>
  <si>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</si>
  <si>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</si>
  <si>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</si>
  <si>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</si>
  <si>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</si>
  <si>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</si>
  <si>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</si>
  <si>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</si>
  <si>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</si>
  <si>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</si>
  <si>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</si>
  <si>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</si>
  <si>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</si>
  <si>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</si>
  <si>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</si>
  <si>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</si>
  <si>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</si>
  <si>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</si>
  <si>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</si>
  <si>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</si>
  <si>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</si>
  <si>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</si>
  <si>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</si>
  <si>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</si>
  <si>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</si>
  <si>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</si>
  <si>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</si>
  <si>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</si>
  <si>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</si>
  <si>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</si>
  <si>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</si>
  <si>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</si>
  <si>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</si>
  <si>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</si>
  <si>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</si>
  <si>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</si>
  <si>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</si>
  <si>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</si>
  <si>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</si>
  <si>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</si>
  <si>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</si>
  <si>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</si>
  <si>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</si>
  <si>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</si>
  <si>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</si>
  <si>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</si>
  <si>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</si>
  <si>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</si>
  <si>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</si>
  <si>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</si>
  <si>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</si>
  <si>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</si>
  <si>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</si>
  <si>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</si>
  <si>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</si>
  <si>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</si>
  <si>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</si>
  <si>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</si>
  <si>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</si>
  <si>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</si>
  <si>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</si>
  <si>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</si>
  <si>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</si>
  <si>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</si>
  <si>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</si>
  <si>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</si>
  <si>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</si>
  <si>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</si>
  <si>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</si>
  <si>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</si>
  <si>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</si>
  <si>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</si>
  <si>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</si>
  <si>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</si>
  <si>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</si>
  <si>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</si>
  <si>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</si>
  <si>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</si>
  <si>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</si>
  <si>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</si>
  <si>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</si>
  <si>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</si>
  <si>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</si>
  <si>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</si>
  <si>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</si>
  <si>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</si>
  <si>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</si>
  <si>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</si>
  <si>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</si>
  <si>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</si>
  <si>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</si>
  <si>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</si>
  <si>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</si>
  <si>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</si>
  <si>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</si>
  <si>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</si>
  <si>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</si>
  <si>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</si>
  <si>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</si>
  <si>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</si>
  <si>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</si>
  <si>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</si>
  <si>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</si>
  <si>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</si>
  <si>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</si>
  <si>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</si>
  <si>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</si>
  <si>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</si>
  <si>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</si>
  <si>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</si>
  <si>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</si>
  <si>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</si>
  <si>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</si>
  <si>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</si>
  <si>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</si>
  <si>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</si>
  <si>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</si>
  <si>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</si>
  <si>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</si>
  <si>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</si>
  <si>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</si>
  <si>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</si>
  <si>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</si>
  <si>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</si>
  <si>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</si>
  <si>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</si>
  <si>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</si>
  <si>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</si>
  <si>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</si>
  <si>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</si>
  <si>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</si>
  <si>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</si>
  <si>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</si>
  <si>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</si>
  <si>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</si>
  <si>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</si>
  <si>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</si>
  <si>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</si>
  <si>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</si>
  <si>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</si>
  <si>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</si>
  <si>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</si>
  <si>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</si>
  <si>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</si>
  <si>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</si>
  <si>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</si>
  <si>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</si>
  <si>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</si>
  <si>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</si>
  <si>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</si>
  <si>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</si>
  <si>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</si>
  <si>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</si>
  <si>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</si>
  <si>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</si>
  <si>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</si>
  <si>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</si>
  <si>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</si>
  <si>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</si>
  <si>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</si>
  <si>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</si>
  <si>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</si>
  <si>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</si>
  <si>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</si>
  <si>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</si>
  <si>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</si>
  <si>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</si>
  <si>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</si>
  <si>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</si>
  <si>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</si>
  <si>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</si>
  <si>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</si>
  <si>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</si>
  <si>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</si>
  <si>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</si>
  <si>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</si>
  <si>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</si>
  <si>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</si>
  <si>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</si>
  <si>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</si>
  <si>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</si>
  <si>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</si>
  <si>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</si>
  <si>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</si>
  <si>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</si>
  <si>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</si>
  <si>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</si>
  <si>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</si>
  <si>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</si>
  <si>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</si>
  <si>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</si>
  <si>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</si>
  <si>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</si>
  <si>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</si>
  <si>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</si>
  <si>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</si>
  <si>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</si>
  <si>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</si>
  <si>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</si>
  <si>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</si>
  <si>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</si>
  <si>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</si>
  <si>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</si>
  <si>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</si>
  <si>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</si>
  <si>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</si>
  <si>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</si>
  <si>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</si>
  <si>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</si>
  <si>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</si>
  <si>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</si>
  <si>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</si>
  <si>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</si>
  <si>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</si>
  <si>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</si>
  <si>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</si>
  <si>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</si>
  <si>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</si>
  <si>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</si>
  <si>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</si>
  <si>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</si>
  <si>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</si>
  <si>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</si>
  <si>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</si>
  <si>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</si>
  <si>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</si>
  <si>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</si>
  <si>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</si>
  <si>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</si>
  <si>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</si>
  <si>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</si>
  <si>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</si>
  <si>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</si>
  <si>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</si>
  <si>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</si>
  <si>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</si>
  <si>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</si>
  <si>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</si>
  <si>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</si>
  <si>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</si>
  <si>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</si>
  <si>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</si>
  <si>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</si>
  <si>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</si>
  <si>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</si>
  <si>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</si>
  <si>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</si>
  <si>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</si>
  <si>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</si>
  <si>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</si>
  <si>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</si>
  <si>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</si>
  <si>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</si>
  <si>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</si>
  <si>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</si>
  <si>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</si>
  <si>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</si>
  <si>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</si>
  <si>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</si>
  <si>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</si>
  <si>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</si>
  <si>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</si>
  <si>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</si>
  <si>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</si>
  <si>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</si>
  <si>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</si>
  <si>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</si>
  <si>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</si>
  <si>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</si>
  <si>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</si>
  <si>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</si>
  <si>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</si>
  <si>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</si>
  <si>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</si>
  <si>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</si>
  <si>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</si>
  <si>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</si>
  <si>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</si>
  <si>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</si>
  <si>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</si>
  <si>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</si>
  <si>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</si>
  <si>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</si>
  <si>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</si>
  <si>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</si>
  <si>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</si>
  <si>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</si>
  <si>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</si>
  <si>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</si>
  <si>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</si>
  <si>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</si>
  <si>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</si>
  <si>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</si>
  <si>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</si>
  <si>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</si>
  <si>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</si>
  <si>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</si>
  <si>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</si>
  <si>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</si>
  <si>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</si>
  <si>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</si>
  <si>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</si>
  <si>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</si>
  <si>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</si>
  <si>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</si>
  <si>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</si>
  <si>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</si>
  <si>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</si>
  <si>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</si>
  <si>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</si>
  <si>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</si>
  <si>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</si>
  <si>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</si>
  <si>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</si>
  <si>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</si>
  <si>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</si>
  <si>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</si>
  <si>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</si>
  <si>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</si>
  <si>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</si>
  <si>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</si>
  <si>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</si>
  <si>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</si>
  <si>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</si>
  <si>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</si>
  <si>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</si>
  <si>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</si>
  <si>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</si>
  <si>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</si>
  <si>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</si>
  <si>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</si>
  <si>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</si>
  <si>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</si>
  <si>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</si>
  <si>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</si>
  <si>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</si>
  <si>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</si>
  <si>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</si>
  <si>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</si>
  <si>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</si>
  <si>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</si>
  <si>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</si>
  <si>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</si>
  <si>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</si>
  <si>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</si>
  <si>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</si>
  <si>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</si>
  <si>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</si>
  <si>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</si>
  <si>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</si>
  <si>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</si>
  <si>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</si>
  <si>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</si>
  <si>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</si>
  <si>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</si>
  <si>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</si>
  <si>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</si>
  <si>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</si>
  <si>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</si>
  <si>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</si>
  <si>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</si>
  <si>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</si>
  <si>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</si>
  <si>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</si>
  <si>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</si>
  <si>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</si>
  <si>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</si>
  <si>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</si>
  <si>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</si>
  <si>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</si>
  <si>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</si>
  <si>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</si>
  <si>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</si>
  <si>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</si>
  <si>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</si>
  <si>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</si>
  <si>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</si>
  <si>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</si>
  <si>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</si>
  <si>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</si>
  <si>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</si>
  <si>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</si>
  <si>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</si>
  <si>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</si>
  <si>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</si>
  <si>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</si>
  <si>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</si>
  <si>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</si>
  <si>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</si>
  <si>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</si>
  <si>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</si>
  <si>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</si>
  <si>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</si>
  <si>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</si>
  <si>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</si>
  <si>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</si>
  <si>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</si>
  <si>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</si>
  <si>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</si>
  <si>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</si>
  <si>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</si>
  <si>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</si>
  <si>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</si>
  <si>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</si>
  <si>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</si>
  <si>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</si>
  <si>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</si>
  <si>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</si>
  <si>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</si>
  <si>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</si>
  <si>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</si>
  <si>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</si>
  <si>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</si>
  <si>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</si>
  <si>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</si>
  <si>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</si>
  <si>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</si>
  <si>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</si>
  <si>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</si>
  <si>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</si>
  <si>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</si>
  <si>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</si>
  <si>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</si>
  <si>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</si>
  <si>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</si>
  <si>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</si>
  <si>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</si>
  <si>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</si>
  <si>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</si>
  <si>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</si>
  <si>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</si>
  <si>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</si>
  <si>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</si>
  <si>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</si>
  <si>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</si>
  <si>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</si>
  <si>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</si>
  <si>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</si>
  <si>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</si>
  <si>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</si>
  <si>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</si>
  <si>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</si>
  <si>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</si>
  <si>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</si>
  <si>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</si>
  <si>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</si>
  <si>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</si>
  <si>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</si>
  <si>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</si>
  <si>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</si>
  <si>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</si>
  <si>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</si>
  <si>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</si>
  <si>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</si>
  <si>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</si>
  <si>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</si>
  <si>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</si>
  <si>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</si>
  <si>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</si>
  <si>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</si>
  <si>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</si>
  <si>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</si>
  <si>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</si>
  <si>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</si>
  <si>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</si>
  <si>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</si>
  <si>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</si>
  <si>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</si>
  <si>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</si>
  <si>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</si>
  <si>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</si>
  <si>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</si>
  <si>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</si>
  <si>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</si>
  <si>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</si>
  <si>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</si>
  <si>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</si>
  <si>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</si>
  <si>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</si>
  <si>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</si>
  <si>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</si>
  <si>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</si>
  <si>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</si>
  <si>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</si>
  <si>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</si>
  <si>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</si>
  <si>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</si>
  <si>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</si>
  <si>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</si>
  <si>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</si>
  <si>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</si>
  <si>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</si>
  <si>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</si>
  <si>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</si>
  <si>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</si>
  <si>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</si>
  <si>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</si>
  <si>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</si>
  <si>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</si>
  <si>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</si>
  <si>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</si>
  <si>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</si>
  <si>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</si>
  <si>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</si>
  <si>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</si>
  <si>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</si>
  <si>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</si>
  <si>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</si>
  <si>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</si>
  <si>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</si>
  <si>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</si>
  <si>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</si>
  <si>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</si>
  <si>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</si>
  <si>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</si>
  <si>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</si>
  <si>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</si>
  <si>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</si>
  <si>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</si>
  <si>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</si>
  <si>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</si>
  <si>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</si>
  <si>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</si>
  <si>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</si>
  <si>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</si>
  <si>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</si>
  <si>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</si>
  <si>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</si>
  <si>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</si>
  <si>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</si>
  <si>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</si>
  <si>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</si>
  <si>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</si>
  <si>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</si>
  <si>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</si>
  <si>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</si>
  <si>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</si>
  <si>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</si>
  <si>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</si>
  <si>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</si>
  <si>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</si>
  <si>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</si>
  <si>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</si>
  <si>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</si>
  <si>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</si>
  <si>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</si>
  <si>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</si>
  <si>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</si>
  <si>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</si>
  <si>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</si>
  <si>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</si>
  <si>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</si>
  <si>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</si>
  <si>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</si>
  <si>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</si>
  <si>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</si>
  <si>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</si>
  <si>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</si>
  <si>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</si>
  <si>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</si>
  <si>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</si>
  <si>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</si>
  <si>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</si>
  <si>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</si>
  <si>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</si>
  <si>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</si>
  <si>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</si>
  <si>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</si>
  <si>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</si>
  <si>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</si>
  <si>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</si>
  <si>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</si>
  <si>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</si>
  <si>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</si>
  <si>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</si>
  <si>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</si>
  <si>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</si>
  <si>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</si>
  <si>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</si>
  <si>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</si>
  <si>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</si>
  <si>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</si>
  <si>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</si>
  <si>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</si>
  <si>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</si>
  <si>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</si>
  <si>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</si>
  <si>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</si>
  <si>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</si>
  <si>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</si>
  <si>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</si>
  <si>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</si>
  <si>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</si>
  <si>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</si>
  <si>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</si>
  <si>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</si>
  <si>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</si>
  <si>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</si>
  <si>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</si>
  <si>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</si>
  <si>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</si>
  <si>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</si>
  <si>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</si>
  <si>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</si>
  <si>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</si>
  <si>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</si>
  <si>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</si>
  <si>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</si>
  <si>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</si>
  <si>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</si>
  <si>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</si>
  <si>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</si>
  <si>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</si>
  <si>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</si>
  <si>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</si>
  <si>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</si>
  <si>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</si>
  <si>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</si>
  <si>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</si>
  <si>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</si>
  <si>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</si>
  <si>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</si>
  <si>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</si>
  <si>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</si>
  <si>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</si>
  <si>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</si>
  <si>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</si>
  <si>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</si>
  <si>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</si>
  <si>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</si>
  <si>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</si>
  <si>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</si>
  <si>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</si>
  <si>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</si>
  <si>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</si>
  <si>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</si>
  <si>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</si>
  <si>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</si>
  <si>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</si>
  <si>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</si>
  <si>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</si>
  <si>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</si>
  <si>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</si>
  <si>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</si>
  <si>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</si>
  <si>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</si>
  <si>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</si>
  <si>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</si>
  <si>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</si>
  <si>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</si>
  <si>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</si>
  <si>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</si>
  <si>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</si>
  <si>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</si>
  <si>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</si>
  <si>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</si>
  <si>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</si>
  <si>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</si>
  <si>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</si>
  <si>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</si>
  <si>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</si>
  <si>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</si>
  <si>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</si>
  <si>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</si>
  <si>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</si>
  <si>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</si>
  <si>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</si>
  <si>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</si>
  <si>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</si>
  <si>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</si>
  <si>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</si>
  <si>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</si>
  <si>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</si>
  <si>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</si>
  <si>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</si>
  <si>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</si>
  <si>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</si>
  <si>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</si>
  <si>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</si>
  <si>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</si>
  <si>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</si>
  <si>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</si>
  <si>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</si>
  <si>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</si>
  <si>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</si>
  <si>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</si>
  <si>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</si>
  <si>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</si>
  <si>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</si>
  <si>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</si>
  <si>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</si>
  <si>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</si>
  <si>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</si>
  <si>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</si>
  <si>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</si>
  <si>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</si>
  <si>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</si>
  <si>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</si>
  <si>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</si>
  <si>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</si>
  <si>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</si>
  <si>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</si>
  <si>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</si>
  <si>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</si>
  <si>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</si>
  <si>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</si>
  <si>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</si>
  <si>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</si>
  <si>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</si>
  <si>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</si>
  <si>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</si>
  <si>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</si>
  <si>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</si>
  <si>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</si>
  <si>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</si>
  <si>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</si>
  <si>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</si>
  <si>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</si>
  <si>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</si>
  <si>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</si>
  <si>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</si>
  <si>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</si>
  <si>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</si>
  <si>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</si>
  <si>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</si>
  <si>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</si>
  <si>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</si>
  <si>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</si>
  <si>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</si>
  <si>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</si>
  <si>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</si>
  <si>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</si>
  <si>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</si>
  <si>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</si>
  <si>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</si>
  <si>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</si>
  <si>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</si>
  <si>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</si>
  <si>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</si>
  <si>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</si>
  <si>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</si>
  <si>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</si>
  <si>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</si>
  <si>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</si>
  <si>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</si>
  <si>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</si>
  <si>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</si>
  <si>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</si>
  <si>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</si>
  <si>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</si>
  <si>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</si>
  <si>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</si>
  <si>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</si>
  <si>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</si>
  <si>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</si>
  <si>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</si>
  <si>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</si>
  <si>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</si>
  <si>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</si>
  <si>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</si>
  <si>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</si>
  <si>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</si>
  <si>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</si>
  <si>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</si>
  <si>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</si>
  <si>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</si>
  <si>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</si>
  <si>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</si>
  <si>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</si>
  <si>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</si>
  <si>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</si>
  <si>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</si>
  <si>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</si>
  <si>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</si>
  <si>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</si>
  <si>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</si>
  <si>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</si>
  <si>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</si>
  <si>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</si>
  <si>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</si>
  <si>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</si>
  <si>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</si>
  <si>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</si>
  <si>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</si>
  <si>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</si>
  <si>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</si>
  <si>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</si>
  <si>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</si>
  <si>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</si>
  <si>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</si>
  <si>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</si>
  <si>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</si>
  <si>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</si>
  <si>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</si>
  <si>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</si>
  <si>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</si>
  <si>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</si>
  <si>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</si>
  <si>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</si>
  <si>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</si>
  <si>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</si>
  <si>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</si>
  <si>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</si>
  <si>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</si>
  <si>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</si>
  <si>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</si>
  <si>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</si>
  <si>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</si>
  <si>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</si>
  <si>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</si>
  <si>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</si>
  <si>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</si>
  <si>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</si>
  <si>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</si>
  <si>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</si>
  <si>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</si>
  <si>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</si>
  <si>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</si>
  <si>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</si>
  <si>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</si>
  <si>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</si>
  <si>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</si>
  <si>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</si>
  <si>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</si>
  <si>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</si>
  <si>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</si>
  <si>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</si>
  <si>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</si>
  <si>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</si>
  <si>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</si>
  <si>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</si>
  <si>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</si>
  <si>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</si>
  <si>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</si>
  <si>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</si>
  <si>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</si>
  <si>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</si>
  <si>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</si>
  <si>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</si>
  <si>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</si>
  <si>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</si>
  <si>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</si>
  <si>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</si>
  <si>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</si>
  <si>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</si>
  <si>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</si>
  <si>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</si>
  <si>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</si>
  <si>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</si>
  <si>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</si>
  <si>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</si>
  <si>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</si>
  <si>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</si>
  <si>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</si>
  <si>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</si>
  <si>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</si>
  <si>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</si>
  <si>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</si>
  <si>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</si>
  <si>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</si>
  <si>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</si>
  <si>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</si>
  <si>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</si>
  <si>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</si>
  <si>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</si>
  <si>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</si>
  <si>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</si>
  <si>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</si>
  <si>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</si>
  <si>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</si>
  <si>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</si>
  <si>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</si>
  <si>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</si>
  <si>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</si>
  <si>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</si>
  <si>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</si>
  <si>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</si>
  <si>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</si>
  <si>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</si>
  <si>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</si>
  <si>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</si>
  <si>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</si>
  <si>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</si>
  <si>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</si>
  <si>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</si>
  <si>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</si>
  <si>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</si>
  <si>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</si>
  <si>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</si>
  <si>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</si>
  <si>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</si>
  <si>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</si>
  <si>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</si>
  <si>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</si>
  <si>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</si>
  <si>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</si>
  <si>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</si>
  <si>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</si>
  <si>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</si>
  <si>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</si>
  <si>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</si>
  <si>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</si>
  <si>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</si>
  <si>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</si>
  <si>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</si>
  <si>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</si>
  <si>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</si>
  <si>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</si>
  <si>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</si>
  <si>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</si>
  <si>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</si>
  <si>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</si>
  <si>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</si>
  <si>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</si>
  <si>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</si>
  <si>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</si>
  <si>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</si>
  <si>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</si>
  <si>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</si>
  <si>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</si>
  <si>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</si>
  <si>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</si>
  <si>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</si>
  <si>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</si>
  <si>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</si>
  <si>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</si>
  <si>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</si>
  <si>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</si>
  <si>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</si>
  <si>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</si>
  <si>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</si>
  <si>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</si>
  <si>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</si>
  <si>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</si>
  <si>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</si>
  <si>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</si>
  <si>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</si>
  <si>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</si>
  <si>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</si>
  <si>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</si>
  <si>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</si>
  <si>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</si>
  <si>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</si>
  <si>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</si>
  <si>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</si>
  <si>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</si>
  <si>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</si>
  <si>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</si>
  <si>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</si>
  <si>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</si>
  <si>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</si>
  <si>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</si>
  <si>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</si>
  <si>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</si>
  <si>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</si>
  <si>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</si>
  <si>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</si>
  <si>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</si>
  <si>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</si>
  <si>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</si>
  <si>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</si>
  <si>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</si>
  <si>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</si>
  <si>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</si>
  <si>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</si>
  <si>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</si>
  <si>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</si>
  <si>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</si>
  <si>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</si>
  <si>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</si>
  <si>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</si>
  <si>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</si>
  <si>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</si>
  <si>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</si>
  <si>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</si>
  <si>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</si>
  <si>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</si>
  <si>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</si>
  <si>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</si>
  <si>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</si>
  <si>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</si>
  <si>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</si>
  <si>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</si>
  <si>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</si>
  <si>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</si>
  <si>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</si>
  <si>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</si>
  <si>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</si>
  <si>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</si>
  <si>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</si>
  <si>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</si>
  <si>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</si>
  <si>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</si>
  <si>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</si>
  <si>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</si>
  <si>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</si>
  <si>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</si>
  <si>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</si>
  <si>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</si>
  <si>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</si>
  <si>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</si>
  <si>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</si>
  <si>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</si>
  <si>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</si>
  <si>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</si>
  <si>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</si>
  <si>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</si>
  <si>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</si>
  <si>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</si>
  <si>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</si>
  <si>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</si>
  <si>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</si>
  <si>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</si>
  <si>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</si>
  <si>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</si>
  <si>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</si>
  <si>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</si>
  <si>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</si>
  <si>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</si>
  <si>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</si>
  <si>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</si>
  <si>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</si>
  <si>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</si>
  <si>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</si>
  <si>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</si>
  <si>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</si>
  <si>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</si>
  <si>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</si>
  <si>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</si>
  <si>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</si>
  <si>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</si>
  <si>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</si>
  <si>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</si>
  <si>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</si>
  <si>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</si>
  <si>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</si>
  <si>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</si>
  <si>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</si>
  <si>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</si>
  <si>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</si>
  <si>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</si>
  <si>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</si>
  <si>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</si>
  <si>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</si>
  <si>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</si>
  <si>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</si>
  <si>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</si>
  <si>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</si>
  <si>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</si>
  <si>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</si>
  <si>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</si>
  <si>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</si>
  <si>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</si>
  <si>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</si>
  <si>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</si>
  <si>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</si>
  <si>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</si>
  <si>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</si>
  <si>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</si>
  <si>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</si>
  <si>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</si>
  <si>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</si>
  <si>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</si>
  <si>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</si>
  <si>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</si>
  <si>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</si>
  <si>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</si>
  <si>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</si>
  <si>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</si>
  <si>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</si>
  <si>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</si>
  <si>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</si>
  <si>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</si>
  <si>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</si>
  <si>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</si>
  <si>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</si>
  <si>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</si>
  <si>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</si>
  <si>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</si>
  <si>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</si>
  <si>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</si>
  <si>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</si>
  <si>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</si>
  <si>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</si>
  <si>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</si>
  <si>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</si>
  <si>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</si>
  <si>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</si>
  <si>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</si>
  <si>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</si>
  <si>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</si>
  <si>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</si>
  <si>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</si>
  <si>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</si>
  <si>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</si>
  <si>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</si>
  <si>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</si>
  <si>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</si>
  <si>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</si>
  <si>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</si>
  <si>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</si>
  <si>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</si>
  <si>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</si>
  <si>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</si>
  <si>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</si>
  <si>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</si>
  <si>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</si>
  <si>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</si>
  <si>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</si>
  <si>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</si>
  <si>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</si>
  <si>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</si>
  <si>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</si>
  <si>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</si>
  <si>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</si>
  <si>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</si>
  <si>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</si>
  <si>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</si>
  <si>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</si>
  <si>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</si>
  <si>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</si>
  <si>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</si>
  <si>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</si>
  <si>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</si>
  <si>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</si>
  <si>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</si>
  <si>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</si>
  <si>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</si>
  <si>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</si>
  <si>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</si>
  <si>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</si>
  <si>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</si>
  <si>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</si>
  <si>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</si>
  <si>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</si>
  <si>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</si>
  <si>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</si>
  <si>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</si>
  <si>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</si>
  <si>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</si>
  <si>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</si>
  <si>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</si>
  <si>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</si>
  <si>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</si>
  <si>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</si>
  <si>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</si>
  <si>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</si>
  <si>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</si>
  <si>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</si>
  <si>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</si>
  <si>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</si>
  <si>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</si>
  <si>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</si>
  <si>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</si>
  <si>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</si>
  <si>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</si>
  <si>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</si>
  <si>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</si>
  <si>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</si>
  <si>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</si>
  <si>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</si>
  <si>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</si>
  <si>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</si>
  <si>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</si>
  <si>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</si>
  <si>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</si>
  <si>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</si>
  <si>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</si>
  <si>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</si>
  <si>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</si>
  <si>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</si>
  <si>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</si>
  <si>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</si>
  <si>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</si>
  <si>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</si>
  <si>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</si>
  <si>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</si>
  <si>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</si>
  <si>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</si>
  <si>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</si>
  <si>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</si>
  <si>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</si>
  <si>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</si>
  <si>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</si>
  <si>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</si>
  <si>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</si>
  <si>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</si>
  <si>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</si>
  <si>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</si>
  <si>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</si>
  <si>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</si>
  <si>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</si>
  <si>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</si>
  <si>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</si>
  <si>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</si>
  <si>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</si>
  <si>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</si>
  <si>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</si>
  <si>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</si>
  <si>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</si>
  <si>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</si>
  <si>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</si>
  <si>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</si>
  <si>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</si>
  <si>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</si>
  <si>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</si>
  <si>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</si>
  <si>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</si>
  <si>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</si>
  <si>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</si>
  <si>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</si>
  <si>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</si>
  <si>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</si>
  <si>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</si>
  <si>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</si>
  <si>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</si>
  <si>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</si>
  <si>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</si>
  <si>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</si>
  <si>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</si>
  <si>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</si>
  <si>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</si>
  <si>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</si>
  <si>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</si>
  <si>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</si>
  <si>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</si>
  <si>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</si>
  <si>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</si>
  <si>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</si>
  <si>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</si>
  <si>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</si>
  <si>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</si>
  <si>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</si>
  <si>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</si>
  <si>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</si>
  <si>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</si>
  <si>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</si>
  <si>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</si>
  <si>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</si>
  <si>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</si>
  <si>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</si>
  <si>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</si>
  <si>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</si>
  <si>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</si>
  <si>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</si>
  <si>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</si>
  <si>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</si>
  <si>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</si>
  <si>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</si>
  <si>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</si>
  <si>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</si>
  <si>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</si>
  <si>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</si>
  <si>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</si>
  <si>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</si>
  <si>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</si>
  <si>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</si>
  <si>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</si>
  <si>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</si>
  <si>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</si>
  <si>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</si>
  <si>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</si>
  <si>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</si>
  <si>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</si>
  <si>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</si>
  <si>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</si>
  <si>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</si>
  <si>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</si>
  <si>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</si>
  <si>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</si>
  <si>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</si>
  <si>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</si>
  <si>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</si>
  <si>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</si>
  <si>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</si>
  <si>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</si>
  <si>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</si>
  <si>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</si>
  <si>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</si>
  <si>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</si>
  <si>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</si>
  <si>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</si>
  <si>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</si>
  <si>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</si>
  <si>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</si>
  <si>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</si>
  <si>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</si>
  <si>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</si>
  <si>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</si>
  <si>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</si>
  <si>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</si>
  <si>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</si>
  <si>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</si>
  <si>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</si>
  <si>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</si>
  <si>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</si>
  <si>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</si>
  <si>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</si>
  <si>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</si>
  <si>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</si>
  <si>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</si>
  <si>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</si>
  <si>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</si>
  <si>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</si>
  <si>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</si>
  <si>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</si>
  <si>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</si>
  <si>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</si>
  <si>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</si>
  <si>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</si>
  <si>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</si>
  <si>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</si>
  <si>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</si>
  <si>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</si>
  <si>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</si>
  <si>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</si>
  <si>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</si>
  <si>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</si>
  <si>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</si>
  <si>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</si>
  <si>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</si>
  <si>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</si>
  <si>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</si>
  <si>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</si>
  <si>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</si>
  <si>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</si>
  <si>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</si>
  <si>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</si>
  <si>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</si>
  <si>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</si>
  <si>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</si>
  <si>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</si>
  <si>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</si>
  <si>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</si>
  <si>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</si>
  <si>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</si>
  <si>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</si>
  <si>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</si>
  <si>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</si>
  <si>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</si>
  <si>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</si>
  <si>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</si>
  <si>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</si>
  <si>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</si>
  <si>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</si>
  <si>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</si>
  <si>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</si>
  <si>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</si>
  <si>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</si>
  <si>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</si>
  <si>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</si>
  <si>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</si>
  <si>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</si>
  <si>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</si>
  <si>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</si>
  <si>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</si>
  <si>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</si>
  <si>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</si>
  <si>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</si>
  <si>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</si>
  <si>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</si>
  <si>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</si>
  <si>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</si>
  <si>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</si>
  <si>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</si>
  <si>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</si>
  <si>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</si>
  <si>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</si>
  <si>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</si>
  <si>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</si>
  <si>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</si>
  <si>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</si>
  <si>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</si>
  <si>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</si>
  <si>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</si>
  <si>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</si>
  <si>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</si>
  <si>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</si>
  <si>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</si>
  <si>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</si>
  <si>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</si>
  <si>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</si>
  <si>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</si>
  <si>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</si>
  <si>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</si>
  <si>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</si>
  <si>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</si>
  <si>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</si>
  <si>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</si>
  <si>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</si>
  <si>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</si>
  <si>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</si>
  <si>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</si>
  <si>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</si>
  <si>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</si>
  <si>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</si>
  <si>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</si>
  <si>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</si>
  <si>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</si>
  <si>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</si>
  <si>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</si>
  <si>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</si>
  <si>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</si>
  <si>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</si>
  <si>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</si>
  <si>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</si>
  <si>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</si>
  <si>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</si>
  <si>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</si>
  <si>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</si>
  <si>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</si>
  <si>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</si>
  <si>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</si>
  <si>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</si>
  <si>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</si>
  <si>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</si>
  <si>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</si>
  <si>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</si>
  <si>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</si>
  <si>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</si>
  <si>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</si>
  <si>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</si>
  <si>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</si>
  <si>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</si>
  <si>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</si>
  <si>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</si>
  <si>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</si>
  <si>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</si>
  <si>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</si>
  <si>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</si>
  <si>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</si>
  <si>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</si>
  <si>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</si>
  <si>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</si>
  <si>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</si>
  <si>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</si>
  <si>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</si>
  <si>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</si>
  <si>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</si>
  <si>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</si>
  <si>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</si>
  <si>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</si>
  <si>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</si>
  <si>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</si>
  <si>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</si>
  <si>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</si>
  <si>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</si>
  <si>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</si>
  <si>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</si>
  <si>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</si>
  <si>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</si>
  <si>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</si>
  <si>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</si>
  <si>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</si>
  <si>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</si>
  <si>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</si>
  <si>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</si>
  <si>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</si>
  <si>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</si>
  <si>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</si>
  <si>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</si>
  <si>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</si>
  <si>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</si>
  <si>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</si>
  <si>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</si>
  <si>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</si>
  <si>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</si>
  <si>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</si>
  <si>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</si>
  <si>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</si>
  <si>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</si>
  <si>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</si>
  <si>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</si>
  <si>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</si>
  <si>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</si>
  <si>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</si>
  <si>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</si>
  <si>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</si>
  <si>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</si>
  <si>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</si>
  <si>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</si>
  <si>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</si>
  <si>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</si>
  <si>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</si>
  <si>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</si>
  <si>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</si>
  <si>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</si>
  <si>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</si>
  <si>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</si>
  <si>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</si>
  <si>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</si>
  <si>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</si>
  <si>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</si>
  <si>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</si>
  <si>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</si>
  <si>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</si>
  <si>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</si>
  <si>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</si>
  <si>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</si>
  <si>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</si>
  <si>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</si>
  <si>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</si>
  <si>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</si>
  <si>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</si>
  <si>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</si>
  <si>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</si>
  <si>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</si>
  <si>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</si>
  <si>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</si>
  <si>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</si>
  <si>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</si>
  <si>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</si>
  <si>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</si>
  <si>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</si>
  <si>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</si>
  <si>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</si>
  <si>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</si>
  <si>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</si>
  <si>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</si>
  <si>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</si>
  <si>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</si>
  <si>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</si>
  <si>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</si>
  <si>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</si>
  <si>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</si>
  <si>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</si>
  <si>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</si>
  <si>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</si>
  <si>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</si>
  <si>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</si>
  <si>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</si>
  <si>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</si>
  <si>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</si>
  <si>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</si>
  <si>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</si>
  <si>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</si>
  <si>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</si>
  <si>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</si>
  <si>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</si>
  <si>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</si>
  <si>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</si>
  <si>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</si>
  <si>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</si>
  <si>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</si>
  <si>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</si>
  <si>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</si>
  <si>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</si>
  <si>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</si>
  <si>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</si>
  <si>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</si>
  <si>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</si>
  <si>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</si>
  <si>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</si>
  <si>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</si>
  <si>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</si>
  <si>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</si>
  <si>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</si>
  <si>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</si>
  <si>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</si>
  <si>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</si>
  <si>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</si>
  <si>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</si>
  <si>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</si>
  <si>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</si>
  <si>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</si>
  <si>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</si>
  <si>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</si>
  <si>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</si>
  <si>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</si>
  <si>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</si>
  <si>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</si>
  <si>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</si>
  <si>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</si>
  <si>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</si>
  <si>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</si>
  <si>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</si>
  <si>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</si>
  <si>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</si>
  <si>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</si>
  <si>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</si>
  <si>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</si>
  <si>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</si>
  <si>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</si>
  <si>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</si>
  <si>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</si>
  <si>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</si>
  <si>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</si>
  <si>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</si>
  <si>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</si>
  <si>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</si>
  <si>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</si>
  <si>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</si>
  <si>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</si>
  <si>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</si>
  <si>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</si>
  <si>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</si>
  <si>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</si>
  <si>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</si>
  <si>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</si>
  <si>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</si>
  <si>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</si>
  <si>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</si>
  <si>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</si>
  <si>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</si>
  <si>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</si>
  <si>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</si>
  <si>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</si>
  <si>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</si>
  <si>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</si>
  <si>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</si>
  <si>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</si>
  <si>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</si>
  <si>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</si>
  <si>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</si>
  <si>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</si>
  <si>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</si>
  <si>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</si>
  <si>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</si>
  <si>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</si>
  <si>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</si>
  <si>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</si>
  <si>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</si>
  <si>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</si>
  <si>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</si>
  <si>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</si>
  <si>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</si>
  <si>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</si>
  <si>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</si>
  <si>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</si>
  <si>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</si>
  <si>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</si>
  <si>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</si>
  <si>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</si>
  <si>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</si>
  <si>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</si>
  <si>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</si>
  <si>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</si>
  <si>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</si>
  <si>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</si>
  <si>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</si>
  <si>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</si>
  <si>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</si>
  <si>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</si>
  <si>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</si>
  <si>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</si>
  <si>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</si>
  <si>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</si>
  <si>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</si>
  <si>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</si>
  <si>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</si>
  <si>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</si>
  <si>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</si>
  <si>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</si>
  <si>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</si>
  <si>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</si>
  <si>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</si>
  <si>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</si>
  <si>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</si>
  <si>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</si>
  <si>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</si>
  <si>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</si>
  <si>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</si>
  <si>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</si>
  <si>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</si>
  <si>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</si>
  <si>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</si>
  <si>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</si>
  <si>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</si>
  <si>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</si>
  <si>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</si>
  <si>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</si>
  <si>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</si>
  <si>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</si>
  <si>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</si>
  <si>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</si>
  <si>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</si>
  <si>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</si>
  <si>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</si>
  <si>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</si>
  <si>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</si>
  <si>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</si>
  <si>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</si>
  <si>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</si>
  <si>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</si>
  <si>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</si>
  <si>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</si>
  <si>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</si>
  <si>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</si>
  <si>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</si>
  <si>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</si>
  <si>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</si>
  <si>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</si>
  <si>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</si>
  <si>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</si>
  <si>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</si>
  <si>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</si>
  <si>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</si>
  <si>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</si>
  <si>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</si>
  <si>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</si>
  <si>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</si>
  <si>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</si>
  <si>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</si>
  <si>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</si>
  <si>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</si>
  <si>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</si>
  <si>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</si>
  <si>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</si>
  <si>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</si>
  <si>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</si>
  <si>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</si>
  <si>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</si>
  <si>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</si>
  <si>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</si>
  <si>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</si>
  <si>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</si>
  <si>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</si>
  <si>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</si>
  <si>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</si>
  <si>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</si>
  <si>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</si>
  <si>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</si>
  <si>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</si>
  <si>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</si>
  <si>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</si>
  <si>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</si>
  <si>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</si>
  <si>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</si>
  <si>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</si>
  <si>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</si>
  <si>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</si>
  <si>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</si>
  <si>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</si>
  <si>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</si>
  <si>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</si>
  <si>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</si>
  <si>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</si>
  <si>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</si>
  <si>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</si>
  <si>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</si>
  <si>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</si>
  <si>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</si>
  <si>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</si>
  <si>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</si>
  <si>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</si>
  <si>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</si>
  <si>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</si>
  <si>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</si>
  <si>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</si>
  <si>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</si>
  <si>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</si>
  <si>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</si>
  <si>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</si>
  <si>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</si>
  <si>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</si>
  <si>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</si>
  <si>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</si>
  <si>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</si>
  <si>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</si>
  <si>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</si>
  <si>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</si>
  <si>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</si>
  <si>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</si>
  <si>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</si>
  <si>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</si>
  <si>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</si>
  <si>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</si>
  <si>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</si>
  <si>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</si>
  <si>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</si>
  <si>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</si>
  <si>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</si>
  <si>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</si>
  <si>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</si>
  <si>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</si>
  <si>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</si>
  <si>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</si>
  <si>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</si>
  <si>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</si>
  <si>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</si>
  <si>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</si>
  <si>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</si>
  <si>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</si>
  <si>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</si>
  <si>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</si>
  <si>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</si>
  <si>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</si>
  <si>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</si>
  <si>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</si>
  <si>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</si>
  <si>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</si>
  <si>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</si>
  <si>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</si>
  <si>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</si>
  <si>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</si>
  <si>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</si>
  <si>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</si>
  <si>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</si>
  <si>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</si>
  <si>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</si>
  <si>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</si>
  <si>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</si>
  <si>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</si>
  <si>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</si>
  <si>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</si>
  <si>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</si>
  <si>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</si>
  <si>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</si>
  <si>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</si>
  <si>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</si>
  <si>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</si>
  <si>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</si>
  <si>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</si>
  <si>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</si>
  <si>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</si>
  <si>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</si>
  <si>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</si>
  <si>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</si>
  <si>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</si>
  <si>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</si>
  <si>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</si>
  <si>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</si>
  <si>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</si>
  <si>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</si>
  <si>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</si>
  <si>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</si>
  <si>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</si>
  <si>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</si>
  <si>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</si>
  <si>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</si>
  <si>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</si>
  <si>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</si>
  <si>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</si>
  <si>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</si>
  <si>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</si>
  <si>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</si>
  <si>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</si>
  <si>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</si>
  <si>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</si>
  <si>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</si>
  <si>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</si>
  <si>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</si>
  <si>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</si>
  <si>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</si>
  <si>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</si>
  <si>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</si>
  <si>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</si>
  <si>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</si>
  <si>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</si>
  <si>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</si>
  <si>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</si>
  <si>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</si>
  <si>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</si>
  <si>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</si>
  <si>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</si>
  <si>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</si>
  <si>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</si>
  <si>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</si>
  <si>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</si>
  <si>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</si>
  <si>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</si>
  <si>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</si>
  <si>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</si>
  <si>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</si>
  <si>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</si>
  <si>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</si>
  <si>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</si>
  <si>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</si>
  <si>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</si>
  <si>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</si>
  <si>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</si>
  <si>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</si>
  <si>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</si>
  <si>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</si>
  <si>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</si>
  <si>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</si>
  <si>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</si>
  <si>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</si>
  <si>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</si>
  <si>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</si>
  <si>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</si>
  <si>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</si>
  <si>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</si>
  <si>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</si>
  <si>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</si>
  <si>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</si>
  <si>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</si>
  <si>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</si>
  <si>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</si>
  <si>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</si>
  <si>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</si>
  <si>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</si>
  <si>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</si>
  <si>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</si>
  <si>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</si>
  <si>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</si>
  <si>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</si>
  <si>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</si>
  <si>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</si>
  <si>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</si>
  <si>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</si>
  <si>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</si>
  <si>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</si>
  <si>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</si>
  <si>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</si>
  <si>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</si>
  <si>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</si>
  <si>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</si>
  <si>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</si>
  <si>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</si>
  <si>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</si>
  <si>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</si>
  <si>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</si>
  <si>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</si>
  <si>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</si>
  <si>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</si>
  <si>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</si>
  <si>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</si>
  <si>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</si>
  <si>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</si>
  <si>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</si>
  <si>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</si>
  <si>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</si>
  <si>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</si>
  <si>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</si>
  <si>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</si>
  <si>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</si>
  <si>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</si>
  <si>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</si>
  <si>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</si>
  <si>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</si>
  <si>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</si>
  <si>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</si>
  <si>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</si>
  <si>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</si>
  <si>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</si>
  <si>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</si>
  <si>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</si>
  <si>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</si>
  <si>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</si>
  <si>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</si>
  <si>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</si>
  <si>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</si>
  <si>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</si>
  <si>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</si>
  <si>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</si>
  <si>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</si>
  <si>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</si>
  <si>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</si>
  <si>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</si>
  <si>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</si>
  <si>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</si>
  <si>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</si>
  <si>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</si>
  <si>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</si>
  <si>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</si>
  <si>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</si>
  <si>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</si>
  <si>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</si>
  <si>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</si>
  <si>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</si>
  <si>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</si>
  <si>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</si>
  <si>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</si>
  <si>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</si>
  <si>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</si>
  <si>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</si>
  <si>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</si>
  <si>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</si>
  <si>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</si>
  <si>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</si>
  <si>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</si>
  <si>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</si>
  <si>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</si>
  <si>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</si>
  <si>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</si>
  <si>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</si>
  <si>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</si>
  <si>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</si>
  <si>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</si>
  <si>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</si>
  <si>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</si>
  <si>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</si>
  <si>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</si>
  <si>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</si>
  <si>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</si>
  <si>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</si>
  <si>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</si>
  <si>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</si>
  <si>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</si>
  <si>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</si>
  <si>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</si>
  <si>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</si>
  <si>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</si>
  <si>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</si>
  <si>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</si>
  <si>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</si>
  <si>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</si>
  <si>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</si>
  <si>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</si>
  <si>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</si>
  <si>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</si>
  <si>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</si>
  <si>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</si>
  <si>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</si>
  <si>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</si>
  <si>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</si>
  <si>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</si>
  <si>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</si>
  <si>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</si>
  <si>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</si>
  <si>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</si>
  <si>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</si>
  <si>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</si>
  <si>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</si>
  <si>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</si>
  <si>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</si>
  <si>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</si>
  <si>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</si>
  <si>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</si>
  <si>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</si>
  <si>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</si>
  <si>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</si>
  <si>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</si>
  <si>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</si>
  <si>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</si>
  <si>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</si>
  <si>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</si>
  <si>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</si>
  <si>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</si>
  <si>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</si>
  <si>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</si>
  <si>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</si>
  <si>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</si>
  <si>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</si>
  <si>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</si>
  <si>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</si>
  <si>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</si>
  <si>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</si>
  <si>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</si>
  <si>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</si>
  <si>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</si>
  <si>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</si>
  <si>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</si>
  <si>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</si>
  <si>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</si>
  <si>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</si>
  <si>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</si>
  <si>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</si>
  <si>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</si>
  <si>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</si>
  <si>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</si>
  <si>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</si>
  <si>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</si>
  <si>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</si>
  <si>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</si>
  <si>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</si>
  <si>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</si>
  <si>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</si>
  <si>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</si>
  <si>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</si>
  <si>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</si>
  <si>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</si>
  <si>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</si>
  <si>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</si>
  <si>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</si>
  <si>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</si>
  <si>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</si>
  <si>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</si>
  <si>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</si>
  <si>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</si>
  <si>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</si>
  <si>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</si>
  <si>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</si>
  <si>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</si>
  <si>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</si>
  <si>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</si>
  <si>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</si>
  <si>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</si>
  <si>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</si>
  <si>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</si>
  <si>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</si>
  <si>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</si>
  <si>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</si>
  <si>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</si>
  <si>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</si>
  <si>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</si>
  <si>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</si>
  <si>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</si>
  <si>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</si>
  <si>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</si>
  <si>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</si>
  <si>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</si>
  <si>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</si>
  <si>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</si>
  <si>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</si>
  <si>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</si>
  <si>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</si>
  <si>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</si>
  <si>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</si>
  <si>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</si>
  <si>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</si>
  <si>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</si>
  <si>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</si>
  <si>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</si>
  <si>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</si>
  <si>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</si>
  <si>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</si>
  <si>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</si>
  <si>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</si>
  <si>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</si>
  <si>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</si>
  <si>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</si>
  <si>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</si>
  <si>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</si>
  <si>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</si>
  <si>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</si>
  <si>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</si>
  <si>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</si>
  <si>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</si>
  <si>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</si>
  <si>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</si>
  <si>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</si>
  <si>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</si>
  <si>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</si>
  <si>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</si>
  <si>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</si>
  <si>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</si>
  <si>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</si>
  <si>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</si>
  <si>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</si>
  <si>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</si>
  <si>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</si>
  <si>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</si>
  <si>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</si>
  <si>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</si>
  <si>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</si>
  <si>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</si>
  <si>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</si>
  <si>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</si>
  <si>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</si>
  <si>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</si>
  <si>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</si>
  <si>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</si>
  <si>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</si>
  <si>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</si>
  <si>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</si>
  <si>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</si>
  <si>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</si>
  <si>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</si>
  <si>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</si>
  <si>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</si>
  <si>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</si>
  <si>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</si>
  <si>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</si>
  <si>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</si>
  <si>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</si>
  <si>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</si>
  <si>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</si>
  <si>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</si>
  <si>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</si>
  <si>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</si>
  <si>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</si>
  <si>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</si>
  <si>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</si>
  <si>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</si>
  <si>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</si>
  <si>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</si>
  <si>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</si>
  <si>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</si>
  <si>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</si>
  <si>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</si>
  <si>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</si>
  <si>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</si>
  <si>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</si>
  <si>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</si>
  <si>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</si>
  <si>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</si>
  <si>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</si>
  <si>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</si>
  <si>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</si>
  <si>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</si>
  <si>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</si>
  <si>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</si>
  <si>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</si>
  <si>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</si>
  <si>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</si>
  <si>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</si>
  <si>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</si>
  <si>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</si>
  <si>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</si>
  <si>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</si>
  <si>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</si>
  <si>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</si>
  <si>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</si>
  <si>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</si>
  <si>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</si>
  <si>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</si>
  <si>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</si>
  <si>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</si>
  <si>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</si>
  <si>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</si>
  <si>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</si>
  <si>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</si>
  <si>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</si>
  <si>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</si>
  <si>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</si>
  <si>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</si>
  <si>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</si>
  <si>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</si>
  <si>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</si>
  <si>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</si>
  <si>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</si>
  <si>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</si>
  <si>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</si>
  <si>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</si>
  <si>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</si>
  <si>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</si>
  <si>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</si>
  <si>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</si>
  <si>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</si>
  <si>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</si>
  <si>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</si>
  <si>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</si>
  <si>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</si>
  <si>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</si>
  <si>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</si>
  <si>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</si>
  <si>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</si>
  <si>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</si>
  <si>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</si>
  <si>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</si>
  <si>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</si>
  <si>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</si>
  <si>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</si>
  <si>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</si>
  <si>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</si>
  <si>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</si>
  <si>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</si>
  <si>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</si>
  <si>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</si>
  <si>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</si>
  <si>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</si>
  <si>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</si>
  <si>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</si>
  <si>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</si>
  <si>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</si>
  <si>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</si>
  <si>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</si>
  <si>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</si>
  <si>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</si>
  <si>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</si>
  <si>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</si>
  <si>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</si>
  <si>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</si>
  <si>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</si>
  <si>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</si>
  <si>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</si>
  <si>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</si>
  <si>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</si>
  <si>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</si>
  <si>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</si>
  <si>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</si>
  <si>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</si>
  <si>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</si>
  <si>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</si>
  <si>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</si>
  <si>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</si>
  <si>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</si>
  <si>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</si>
  <si>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</si>
  <si>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</si>
  <si>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</si>
  <si>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</si>
  <si>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</si>
  <si>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</si>
  <si>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</si>
  <si>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</si>
  <si>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</si>
  <si>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</si>
  <si>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</si>
  <si>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</si>
  <si>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</si>
  <si>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</si>
  <si>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</si>
  <si>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</si>
  <si>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</si>
  <si>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</si>
  <si>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</si>
  <si>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</si>
  <si>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</si>
  <si>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</si>
  <si>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</si>
  <si>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</si>
  <si>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</si>
  <si>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</si>
  <si>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</si>
  <si>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</si>
  <si>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</si>
  <si>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</si>
  <si>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</si>
  <si>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</si>
  <si>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</si>
  <si>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</si>
  <si>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</si>
  <si>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</si>
  <si>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</si>
  <si>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</si>
  <si>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</si>
  <si>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</si>
  <si>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</si>
  <si>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</si>
  <si>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</si>
  <si>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</si>
  <si>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</si>
  <si>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</si>
  <si>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</si>
  <si>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</si>
  <si>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</si>
  <si>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</si>
  <si>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</si>
  <si>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</si>
  <si>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</si>
  <si>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</si>
  <si>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</si>
  <si>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</si>
  <si>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</si>
  <si>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</si>
  <si>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</si>
  <si>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</si>
  <si>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</si>
  <si>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</si>
  <si>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</si>
  <si>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</si>
  <si>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</si>
  <si>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</si>
  <si>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</si>
  <si>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</si>
  <si>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</si>
  <si>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</si>
  <si>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</si>
  <si>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</si>
  <si>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</si>
  <si>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</si>
  <si>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</si>
  <si>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</si>
  <si>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</si>
  <si>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</si>
  <si>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</si>
  <si>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</si>
  <si>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</si>
  <si>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</si>
  <si>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</si>
  <si>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</si>
  <si>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</si>
  <si>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</si>
  <si>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</si>
  <si>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</si>
  <si>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</si>
  <si>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</si>
  <si>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</si>
  <si>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</si>
  <si>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</si>
  <si>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</si>
  <si>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</si>
  <si>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</si>
  <si>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</si>
  <si>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</si>
  <si>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</si>
  <si>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</si>
  <si>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</si>
  <si>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</si>
  <si>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</si>
  <si>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</si>
  <si>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</si>
  <si>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</si>
  <si>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</si>
  <si>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</si>
  <si>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</si>
  <si>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</si>
  <si>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</si>
  <si>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</si>
  <si>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</si>
  <si>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</si>
  <si>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</si>
  <si>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</si>
  <si>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</si>
  <si>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</si>
  <si>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</si>
  <si>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</si>
  <si>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</si>
  <si>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</si>
  <si>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</si>
  <si>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</si>
  <si>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</si>
  <si>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</si>
  <si>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</si>
  <si>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</si>
  <si>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</si>
  <si>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</si>
  <si>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</si>
  <si>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</si>
  <si>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</si>
  <si>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</si>
  <si>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</si>
  <si>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</si>
  <si>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</si>
  <si>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</si>
  <si>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</si>
  <si>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</si>
  <si>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</si>
  <si>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</si>
  <si>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</si>
  <si>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</si>
  <si>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</si>
  <si>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</si>
  <si>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</si>
  <si>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</si>
  <si>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</si>
  <si>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</si>
  <si>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</si>
  <si>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</si>
  <si>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</si>
  <si>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</si>
  <si>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</si>
  <si>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</si>
  <si>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</si>
  <si>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</si>
  <si>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</si>
  <si>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</si>
  <si>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</si>
  <si>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</si>
  <si>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</si>
  <si>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</si>
  <si>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</si>
  <si>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</si>
  <si>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</si>
  <si>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</si>
  <si>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</si>
  <si>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</si>
  <si>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</si>
  <si>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</si>
  <si>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</si>
  <si>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</si>
  <si>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</si>
  <si>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</si>
  <si>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</si>
  <si>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</si>
  <si>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</si>
  <si>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</si>
  <si>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</si>
  <si>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</si>
  <si>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</si>
  <si>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</si>
  <si>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</si>
  <si>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</si>
  <si>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</si>
  <si>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</si>
  <si>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</si>
  <si>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</si>
  <si>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</si>
  <si>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</si>
  <si>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</si>
  <si>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</si>
  <si>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</si>
  <si>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</si>
  <si>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</si>
  <si>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</si>
  <si>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</si>
  <si>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</si>
  <si>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</si>
  <si>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</si>
  <si>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</si>
  <si>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</si>
  <si>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</si>
  <si>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</si>
  <si>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</si>
  <si>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</si>
  <si>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</si>
  <si>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</si>
  <si>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</si>
  <si>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</si>
  <si>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</si>
  <si>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</si>
  <si>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</si>
  <si>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</si>
  <si>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</si>
  <si>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</si>
  <si>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</si>
  <si>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</si>
  <si>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</si>
  <si>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</si>
  <si>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</si>
  <si>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</si>
  <si>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</si>
  <si>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</si>
  <si>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</si>
  <si>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</si>
  <si>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</si>
  <si>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</si>
  <si>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</si>
  <si>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</si>
  <si>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</si>
  <si>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</si>
  <si>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</si>
  <si>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</si>
  <si>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</si>
  <si>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</si>
  <si>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</si>
  <si>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</si>
  <si>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</si>
  <si>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</si>
  <si>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</si>
  <si>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</si>
  <si>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</si>
  <si>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</si>
  <si>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</si>
  <si>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</si>
  <si>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</si>
  <si>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</si>
  <si>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</si>
  <si>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</si>
  <si>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</si>
  <si>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</si>
  <si>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</si>
  <si>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</si>
  <si>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</si>
  <si>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</si>
  <si>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</si>
  <si>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</si>
  <si>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</si>
  <si>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</si>
  <si>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</si>
  <si>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</si>
  <si>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</si>
  <si>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</si>
  <si>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</si>
  <si>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</si>
  <si>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</si>
  <si>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</si>
  <si>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</si>
  <si>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</si>
  <si>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</si>
  <si>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</si>
  <si>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</si>
  <si>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</si>
  <si>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</si>
  <si>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</si>
  <si>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</si>
  <si>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</si>
  <si>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</si>
  <si>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</si>
  <si>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</si>
  <si>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</si>
  <si>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</si>
  <si>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</si>
  <si>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</si>
  <si>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</si>
  <si>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</si>
  <si>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</si>
  <si>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</si>
  <si>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</si>
  <si>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</si>
  <si>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</si>
  <si>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</si>
  <si>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</si>
  <si>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</si>
  <si>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</si>
  <si>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</si>
  <si>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</si>
  <si>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</si>
  <si>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</si>
  <si>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</si>
  <si>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</si>
  <si>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</si>
  <si>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</si>
  <si>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</si>
  <si>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</si>
  <si>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</si>
  <si>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</si>
  <si>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</si>
  <si>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</si>
  <si>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</si>
  <si>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</si>
  <si>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</si>
  <si>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</si>
  <si>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</si>
  <si>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</si>
  <si>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</si>
  <si>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</si>
  <si>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</si>
  <si>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</si>
  <si>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</si>
  <si>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</si>
  <si>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</si>
  <si>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</si>
  <si>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</si>
  <si>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</si>
  <si>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</si>
  <si>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</si>
  <si>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</si>
  <si>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</si>
  <si>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</si>
  <si>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</si>
  <si>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</si>
  <si>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</si>
  <si>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</si>
  <si>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</si>
  <si>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</si>
  <si>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</si>
  <si>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</si>
  <si>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</si>
  <si>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</si>
  <si>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</si>
  <si>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</si>
  <si>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</si>
  <si>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</si>
  <si>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</si>
  <si>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</si>
  <si>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</si>
  <si>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</si>
  <si>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</si>
  <si>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</si>
  <si>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</si>
  <si>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</si>
  <si>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</si>
  <si>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</si>
  <si>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</si>
  <si>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</si>
  <si>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</si>
  <si>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</si>
  <si>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</si>
  <si>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</si>
  <si>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</si>
  <si>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</si>
  <si>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</si>
  <si>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</si>
  <si>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</si>
  <si>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</si>
  <si>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</si>
  <si>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</si>
  <si>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</si>
  <si>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</si>
  <si>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</si>
  <si>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</si>
  <si>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</si>
  <si>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</si>
  <si>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</si>
  <si>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</si>
  <si>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</si>
  <si>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</si>
  <si>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</si>
  <si>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</si>
  <si>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</si>
  <si>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</si>
  <si>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</si>
  <si>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</si>
  <si>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</si>
  <si>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</si>
  <si>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</si>
  <si>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</si>
  <si>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</si>
  <si>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</si>
  <si>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</si>
  <si>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</si>
  <si>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</si>
  <si>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</si>
  <si>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</si>
  <si>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</si>
  <si>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</si>
  <si>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</si>
  <si>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</si>
  <si>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</si>
  <si>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</si>
  <si>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</si>
  <si>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</si>
  <si>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</si>
  <si>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</si>
  <si>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</si>
  <si>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</si>
  <si>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</si>
  <si>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</si>
  <si>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</si>
  <si>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</si>
  <si>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</si>
  <si>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</si>
  <si>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</si>
  <si>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</si>
  <si>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</si>
  <si>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</si>
  <si>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</si>
  <si>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</si>
  <si>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</si>
  <si>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</si>
  <si>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</si>
  <si>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</si>
  <si>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</si>
  <si>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</si>
  <si>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</si>
  <si>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</si>
  <si>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</si>
  <si>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</si>
  <si>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</si>
  <si>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</si>
  <si>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</si>
  <si>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</si>
  <si>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</si>
  <si>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</si>
  <si>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</si>
  <si>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</si>
  <si>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</si>
  <si>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</si>
  <si>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</si>
  <si>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</si>
  <si>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</si>
  <si>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</si>
  <si>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</si>
  <si>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</si>
  <si>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</si>
  <si>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</si>
  <si>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</si>
  <si>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</si>
  <si>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</si>
  <si>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</si>
  <si>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</si>
  <si>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</si>
  <si>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</si>
  <si>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</si>
  <si>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</si>
  <si>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</si>
  <si>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</si>
  <si>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</si>
  <si>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</si>
  <si>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</si>
  <si>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</si>
  <si>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</si>
  <si>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</si>
  <si>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</si>
  <si>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</si>
  <si>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</si>
  <si>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</si>
  <si>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</si>
  <si>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</si>
  <si>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</si>
  <si>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</si>
  <si>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</si>
  <si>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</si>
  <si>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</si>
  <si>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</si>
  <si>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</si>
  <si>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</si>
  <si>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</si>
  <si>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</si>
  <si>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</si>
  <si>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</si>
  <si>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</si>
  <si>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</si>
  <si>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</si>
  <si>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</si>
  <si>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</si>
  <si>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</si>
  <si>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</si>
  <si>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</si>
  <si>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</si>
  <si>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</si>
  <si>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</si>
  <si>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</si>
  <si>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</si>
  <si>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</si>
  <si>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</si>
  <si>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</si>
  <si>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</si>
  <si>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</si>
  <si>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</si>
  <si>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</si>
  <si>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</si>
  <si>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</si>
  <si>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</si>
  <si>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</si>
  <si>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</si>
  <si>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</si>
  <si>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</si>
  <si>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</si>
  <si>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</si>
  <si>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</si>
  <si>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</si>
  <si>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</si>
  <si>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</si>
  <si>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</si>
  <si>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</si>
  <si>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</si>
  <si>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</si>
  <si>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</si>
  <si>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</si>
  <si>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</si>
  <si>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</si>
  <si>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</si>
  <si>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</si>
  <si>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</si>
  <si>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</si>
  <si>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</si>
  <si>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</si>
  <si>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</si>
  <si>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</si>
  <si>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</si>
  <si>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</si>
  <si>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</si>
  <si>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</si>
  <si>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</si>
  <si>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</si>
  <si>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</si>
  <si>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</si>
  <si>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</si>
  <si>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</si>
  <si>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</si>
  <si>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</si>
  <si>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</si>
  <si>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</si>
  <si>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</si>
  <si>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</si>
  <si>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</si>
  <si>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</si>
  <si>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</si>
  <si>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</si>
  <si>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</si>
  <si>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</si>
  <si>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</si>
  <si>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</si>
  <si>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</si>
  <si>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</si>
  <si>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</si>
  <si>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</si>
  <si>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</si>
  <si>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</si>
  <si>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</si>
  <si>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</si>
  <si>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</si>
  <si>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</si>
  <si>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</si>
  <si>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</si>
  <si>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</si>
  <si>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</si>
  <si>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</si>
  <si>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</si>
  <si>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</si>
  <si>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</si>
  <si>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</si>
  <si>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</si>
  <si>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</si>
  <si>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</si>
  <si>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</si>
  <si>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</si>
  <si>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</si>
  <si>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</si>
  <si>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</si>
  <si>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</si>
  <si>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</si>
  <si>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</si>
  <si>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</si>
  <si>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</si>
  <si>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</si>
  <si>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</si>
  <si>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</si>
  <si>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</si>
  <si>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</si>
  <si>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</si>
  <si>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</si>
  <si>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</si>
  <si>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</si>
  <si>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</si>
  <si>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</si>
  <si>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</si>
  <si>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</si>
  <si>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</si>
  <si>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</si>
  <si>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</si>
  <si>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</si>
  <si>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</si>
  <si>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</si>
  <si>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</si>
  <si>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</si>
  <si>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</si>
  <si>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</si>
  <si>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</si>
  <si>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</si>
  <si>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</si>
  <si>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</si>
  <si>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</si>
  <si>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</si>
  <si>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</si>
  <si>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</si>
  <si>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</si>
  <si>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</si>
  <si>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</si>
  <si>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</si>
  <si>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</si>
  <si>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</si>
  <si>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</si>
  <si>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</si>
  <si>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</si>
  <si>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</si>
  <si>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</si>
  <si>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</si>
  <si>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</si>
  <si>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</si>
  <si>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</si>
  <si>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</si>
  <si>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</si>
  <si>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</si>
  <si>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</si>
  <si>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</si>
  <si>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</si>
  <si>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</si>
  <si>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</si>
  <si>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</si>
  <si>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</si>
  <si>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</si>
  <si>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</si>
  <si>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</si>
  <si>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</si>
  <si>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</si>
  <si>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</si>
  <si>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</si>
  <si>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</si>
  <si>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</si>
  <si>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</si>
  <si>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</si>
  <si>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</si>
  <si>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</si>
  <si>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</si>
  <si>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</si>
  <si>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</si>
  <si>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</si>
  <si>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</si>
  <si>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</si>
  <si>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</si>
  <si>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</si>
  <si>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</si>
  <si>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</si>
  <si>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</si>
  <si>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</si>
  <si>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</si>
  <si>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</si>
  <si>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</si>
  <si>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</si>
  <si>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</si>
  <si>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</si>
  <si>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</si>
  <si>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</si>
  <si>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</si>
  <si>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</si>
  <si>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</si>
  <si>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</si>
  <si>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</si>
  <si>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</si>
  <si>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</si>
  <si>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</si>
  <si>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</si>
  <si>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</si>
  <si>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</si>
  <si>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</si>
  <si>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</si>
  <si>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</si>
  <si>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</si>
  <si>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</si>
  <si>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</si>
  <si>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</si>
  <si>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</si>
  <si>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</si>
  <si>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</si>
  <si>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</si>
  <si>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</si>
  <si>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</si>
  <si>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</si>
  <si>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</si>
  <si>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</si>
  <si>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</si>
  <si>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</si>
  <si>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</si>
  <si>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</si>
  <si>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</si>
  <si>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</si>
  <si>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</si>
  <si>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</si>
  <si>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</si>
  <si>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</si>
  <si>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</si>
  <si>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</si>
  <si>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</si>
  <si>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</si>
  <si>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</si>
  <si>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</si>
  <si>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</si>
  <si>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</si>
  <si>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</si>
  <si>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</si>
  <si>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</si>
  <si>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</si>
  <si>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</si>
  <si>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</si>
  <si>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</si>
  <si>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</si>
  <si>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</si>
  <si>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</si>
  <si>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</si>
  <si>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</si>
  <si>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</si>
  <si>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</si>
  <si>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</si>
  <si>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</si>
  <si>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</si>
  <si>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</si>
  <si>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</si>
  <si>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</si>
  <si>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</si>
  <si>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</si>
  <si>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</si>
  <si>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</si>
  <si>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</si>
  <si>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</si>
  <si>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</si>
  <si>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</si>
  <si>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</si>
  <si>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</si>
  <si>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</si>
  <si>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</si>
  <si>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</si>
  <si>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</si>
  <si>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</si>
  <si>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</si>
  <si>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</si>
  <si>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</si>
  <si>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</si>
  <si>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</si>
  <si>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</si>
  <si>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</si>
  <si>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</si>
  <si>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</si>
  <si>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</si>
  <si>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</si>
  <si>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</si>
  <si>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</si>
  <si>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</si>
  <si>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</si>
  <si>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</si>
  <si>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</si>
  <si>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</si>
  <si>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</si>
  <si>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</si>
  <si>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</si>
  <si>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</si>
  <si>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</si>
  <si>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</si>
  <si>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</si>
  <si>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</si>
  <si>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</si>
  <si>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</si>
  <si>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</si>
  <si>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</si>
  <si>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</si>
  <si>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</si>
  <si>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</si>
  <si>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</si>
  <si>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</si>
  <si>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</si>
  <si>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</si>
  <si>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</si>
  <si>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</si>
  <si>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</si>
  <si>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</si>
  <si>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</si>
  <si>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</si>
  <si>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</si>
  <si>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</si>
  <si>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</si>
  <si>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</si>
  <si>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</si>
  <si>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</si>
  <si>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</si>
  <si>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</si>
  <si>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</si>
  <si>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</si>
  <si>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</si>
  <si>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</si>
  <si>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</si>
  <si>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</si>
  <si>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</si>
  <si>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</si>
  <si>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</si>
  <si>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</si>
  <si>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</si>
  <si>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</si>
  <si>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</si>
  <si>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</si>
  <si>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</si>
  <si>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</si>
  <si>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</si>
  <si>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</si>
  <si>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</si>
  <si>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</si>
  <si>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</si>
  <si>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</si>
  <si>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</si>
  <si>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</si>
  <si>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</si>
  <si>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</si>
  <si>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</si>
  <si>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</si>
  <si>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</si>
  <si>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</si>
  <si>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</si>
  <si>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</si>
  <si>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</si>
  <si>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</si>
  <si>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</si>
  <si>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</si>
  <si>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</si>
  <si>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</si>
  <si>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</si>
  <si>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</si>
  <si>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</si>
  <si>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</si>
  <si>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</si>
  <si>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</si>
  <si>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</si>
  <si>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</si>
  <si>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</si>
  <si>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</si>
  <si>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</si>
  <si>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</si>
  <si>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</si>
  <si>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</si>
  <si>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</si>
  <si>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</si>
  <si>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</si>
  <si>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</si>
  <si>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</si>
  <si>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</si>
  <si>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</si>
  <si>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</si>
  <si>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</si>
  <si>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</si>
  <si>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</si>
  <si>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</si>
  <si>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</si>
  <si>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</si>
  <si>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</si>
  <si>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</si>
  <si>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</si>
  <si>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</si>
  <si>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</si>
  <si>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</si>
  <si>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</si>
  <si>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</si>
  <si>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</si>
  <si>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</si>
  <si>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</si>
  <si>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</si>
  <si>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</si>
  <si>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</si>
  <si>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</si>
  <si>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</si>
  <si>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</si>
  <si>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</si>
  <si>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</si>
  <si>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</si>
  <si>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</si>
  <si>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</si>
  <si>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</si>
  <si>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</si>
  <si>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</si>
  <si>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</si>
  <si>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</si>
  <si>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</si>
  <si>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</si>
  <si>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</si>
  <si>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</si>
  <si>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</si>
  <si>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</si>
  <si>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</si>
  <si>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</si>
  <si>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</si>
  <si>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</si>
  <si>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</si>
  <si>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</si>
  <si>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</si>
  <si>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</si>
  <si>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</si>
  <si>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</si>
  <si>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</si>
  <si>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</si>
  <si>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</si>
  <si>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</si>
  <si>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</si>
  <si>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</si>
  <si>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</si>
  <si>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</si>
  <si>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</si>
  <si>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</si>
  <si>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</si>
  <si>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</si>
  <si>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</si>
  <si>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</si>
  <si>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</si>
  <si>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</si>
  <si>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</si>
  <si>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</si>
  <si>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</si>
  <si>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</si>
  <si>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</si>
  <si>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</si>
  <si>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</si>
  <si>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</si>
  <si>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</si>
  <si>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</si>
  <si>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</si>
  <si>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</si>
  <si>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</si>
  <si>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</si>
  <si>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</si>
  <si>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</si>
  <si>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</si>
  <si>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</si>
  <si>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</si>
  <si>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</si>
  <si>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</si>
  <si>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</si>
  <si>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</si>
  <si>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</si>
  <si>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</si>
  <si>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</si>
  <si>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</si>
  <si>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</si>
  <si>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</si>
  <si>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</si>
  <si>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</si>
  <si>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</si>
  <si>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</si>
  <si>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</si>
  <si>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</si>
  <si>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</si>
  <si>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</si>
  <si>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</si>
  <si>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</si>
  <si>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</si>
  <si>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</si>
  <si>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</si>
  <si>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</si>
  <si>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</si>
  <si>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</si>
  <si>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</si>
  <si>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</si>
  <si>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</si>
  <si>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</si>
  <si>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</si>
  <si>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</si>
  <si>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</si>
  <si>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</si>
  <si>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</si>
  <si>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</si>
  <si>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</si>
  <si>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</si>
  <si>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</si>
  <si>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</si>
  <si>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</si>
  <si>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</si>
  <si>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</si>
  <si>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</si>
  <si>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</si>
  <si>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</si>
  <si>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</si>
  <si>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</si>
  <si>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</si>
  <si>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</si>
  <si>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</si>
  <si>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</si>
  <si>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</si>
  <si>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</si>
  <si>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</si>
  <si>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</si>
  <si>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</si>
  <si>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</si>
  <si>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</si>
  <si>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</si>
  <si>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</si>
  <si>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</si>
  <si>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</si>
  <si>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</si>
  <si>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</si>
  <si>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</si>
  <si>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</si>
  <si>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</si>
  <si>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</si>
  <si>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</si>
  <si>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</si>
  <si>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</si>
  <si>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</si>
  <si>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</si>
  <si>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</si>
  <si>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</si>
  <si>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</si>
  <si>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</si>
  <si>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</si>
  <si>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</si>
  <si>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</si>
  <si>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</si>
  <si>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</si>
  <si>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</si>
  <si>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</si>
  <si>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</si>
  <si>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</si>
  <si>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</si>
  <si>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</si>
  <si>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</si>
  <si>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</si>
  <si>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</si>
  <si>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</si>
  <si>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</si>
  <si>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</si>
  <si>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</si>
  <si>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</si>
  <si>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</si>
  <si>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</si>
  <si>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</si>
  <si>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</si>
  <si>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</si>
  <si>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</si>
  <si>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</si>
  <si>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</si>
  <si>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</si>
  <si>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</si>
  <si>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</si>
  <si>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</si>
  <si>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</si>
  <si>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</si>
  <si>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</si>
  <si>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</si>
  <si>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</si>
  <si>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</si>
  <si>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</si>
  <si>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</si>
  <si>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</si>
  <si>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</si>
  <si>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</si>
  <si>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</si>
  <si>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</si>
  <si>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</si>
  <si>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</si>
  <si>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</si>
  <si>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</si>
  <si>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</si>
  <si>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</si>
  <si>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</si>
  <si>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</si>
  <si>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</si>
  <si>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</si>
  <si>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</si>
  <si>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</si>
  <si>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</si>
  <si>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</si>
  <si>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</si>
  <si>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</si>
  <si>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</si>
  <si>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</si>
  <si>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</si>
  <si>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</si>
  <si>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</si>
  <si>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</si>
  <si>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</si>
  <si>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</si>
  <si>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</si>
  <si>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</si>
  <si>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</si>
  <si>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</si>
  <si>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</si>
  <si>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</si>
  <si>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</si>
  <si>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</si>
  <si>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</si>
  <si>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</si>
  <si>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</si>
  <si>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</si>
  <si>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</si>
  <si>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</si>
  <si>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</si>
  <si>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</si>
  <si>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</si>
  <si>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</si>
  <si>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</si>
  <si>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</si>
  <si>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</si>
  <si>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</si>
  <si>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</si>
  <si>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</si>
  <si>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</si>
  <si>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</si>
  <si>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</si>
  <si>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</si>
  <si>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</si>
  <si>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</si>
  <si>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</si>
  <si>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</si>
  <si>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</si>
  <si>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</si>
  <si>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</si>
  <si>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</si>
  <si>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</si>
  <si>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</si>
  <si>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</si>
  <si>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</si>
  <si>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</si>
  <si>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</si>
  <si>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</si>
  <si>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</si>
  <si>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</si>
  <si>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</si>
  <si>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</si>
  <si>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</si>
  <si>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</si>
  <si>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</si>
  <si>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</si>
  <si>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</si>
  <si>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</si>
  <si>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</si>
  <si>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</si>
  <si>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</si>
  <si>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</si>
  <si>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</si>
  <si>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</si>
  <si>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</si>
  <si>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</si>
  <si>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</si>
  <si>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</si>
  <si>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</si>
  <si>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</si>
  <si>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</si>
  <si>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</si>
  <si>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</si>
  <si>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</si>
  <si>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</si>
  <si>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</si>
  <si>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</si>
  <si>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</si>
  <si>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</si>
  <si>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</si>
  <si>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</si>
  <si>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</si>
  <si>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</si>
  <si>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</si>
  <si>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</si>
  <si>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</si>
  <si>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</si>
  <si>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</si>
  <si>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</si>
  <si>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</si>
  <si>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</si>
  <si>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</si>
  <si>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</si>
  <si>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</si>
  <si>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</si>
  <si>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</si>
  <si>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</si>
  <si>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</si>
  <si>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</si>
  <si>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</si>
  <si>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</si>
  <si>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</si>
  <si>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</si>
  <si>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</si>
  <si>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</si>
  <si>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</si>
  <si>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</si>
  <si>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</si>
  <si>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</si>
  <si>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</si>
  <si>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</si>
  <si>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</si>
  <si>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</si>
  <si>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</si>
  <si>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</si>
  <si>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</si>
  <si>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</si>
  <si>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</si>
  <si>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</si>
  <si>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</si>
  <si>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</si>
  <si>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</si>
  <si>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</si>
  <si>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</si>
  <si>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</si>
  <si>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</si>
  <si>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</si>
  <si>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</si>
  <si>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</si>
  <si>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</si>
  <si>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</si>
  <si>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</si>
  <si>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</si>
  <si>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</si>
  <si>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</si>
  <si>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</si>
  <si>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</si>
  <si>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</si>
  <si>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</si>
  <si>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</si>
  <si>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</si>
  <si>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</si>
  <si>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</si>
  <si>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</si>
  <si>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</si>
  <si>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</si>
  <si>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</si>
  <si>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</si>
  <si>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</si>
  <si>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</si>
  <si>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</si>
  <si>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</si>
  <si>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</si>
  <si>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</si>
  <si>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</si>
  <si>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</si>
  <si>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</si>
  <si>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</si>
  <si>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</si>
  <si>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</si>
  <si>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</si>
  <si>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</si>
  <si>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</si>
  <si>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</si>
  <si>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</si>
  <si>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</si>
  <si>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</si>
  <si>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</si>
  <si>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</si>
  <si>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</si>
  <si>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</si>
  <si>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</si>
  <si>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</si>
  <si>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</si>
  <si>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</si>
  <si>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</si>
  <si>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</si>
  <si>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</si>
  <si>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</si>
  <si>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</si>
  <si>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</si>
  <si>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</si>
  <si>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</si>
  <si>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</si>
  <si>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</si>
  <si>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</si>
  <si>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</si>
  <si>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</si>
  <si>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</si>
  <si>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</si>
  <si>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</si>
  <si>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</si>
  <si>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</si>
  <si>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</si>
  <si>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</si>
  <si>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</si>
  <si>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</si>
  <si>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</si>
  <si>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</si>
  <si>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</si>
  <si>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</si>
  <si>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</si>
  <si>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</si>
  <si>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</si>
  <si>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</si>
  <si>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</si>
  <si>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</si>
  <si>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</si>
  <si>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</si>
  <si>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</si>
  <si>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</si>
  <si>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</si>
  <si>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</si>
  <si>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</si>
  <si>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</si>
  <si>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</si>
  <si>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</si>
  <si>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</si>
  <si>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</si>
  <si>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</si>
  <si>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</si>
  <si>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</si>
  <si>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</si>
  <si>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</si>
  <si>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</si>
  <si>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</si>
  <si>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</si>
  <si>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</si>
  <si>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</si>
  <si>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</si>
  <si>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</si>
  <si>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</si>
  <si>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</si>
  <si>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</si>
  <si>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</si>
  <si>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</si>
  <si>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</si>
  <si>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</si>
  <si>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</si>
  <si>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</si>
  <si>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</si>
  <si>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</si>
  <si>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</si>
  <si>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</si>
  <si>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</si>
  <si>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</si>
  <si>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</si>
  <si>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</si>
  <si>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</si>
  <si>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</si>
  <si>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</si>
  <si>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</si>
  <si>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</si>
  <si>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</si>
  <si>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</si>
  <si>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</si>
  <si>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</si>
  <si>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</si>
  <si>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</si>
  <si>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</si>
  <si>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</si>
  <si>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</si>
  <si>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</si>
  <si>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</si>
  <si>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</si>
  <si>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</si>
  <si>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</si>
  <si>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</si>
  <si>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</si>
  <si>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</si>
  <si>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</si>
  <si>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</si>
  <si>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</si>
  <si>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</si>
  <si>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</si>
  <si>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</si>
  <si>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</si>
  <si>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</si>
  <si>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</si>
  <si>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</si>
  <si>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</si>
  <si>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</si>
  <si>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</si>
  <si>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</si>
  <si>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</si>
  <si>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</si>
  <si>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</si>
  <si>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</si>
  <si>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</si>
  <si>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</si>
  <si>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</si>
  <si>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</si>
  <si>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</si>
  <si>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</si>
  <si>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</si>
  <si>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</si>
  <si>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</si>
  <si>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</si>
  <si>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</si>
  <si>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</si>
  <si>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</si>
  <si>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</si>
  <si>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</si>
  <si>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</si>
  <si>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</si>
  <si>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</si>
  <si>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</si>
  <si>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</si>
  <si>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</si>
  <si>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</si>
  <si>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</si>
  <si>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</si>
  <si>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</si>
  <si>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</si>
  <si>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</si>
  <si>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</si>
  <si>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</si>
  <si>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</si>
  <si>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</si>
  <si>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</si>
  <si>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</si>
  <si>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</si>
  <si>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</si>
  <si>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</si>
  <si>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</si>
  <si>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</si>
  <si>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</si>
  <si>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</si>
  <si>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</si>
  <si>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</si>
  <si>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</si>
  <si>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</si>
  <si>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</si>
  <si>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</si>
  <si>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</si>
  <si>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</si>
  <si>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</si>
  <si>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</si>
  <si>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</si>
  <si>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</si>
  <si>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</si>
  <si>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</si>
  <si>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</si>
  <si>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</si>
  <si>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</si>
  <si>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</si>
  <si>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</si>
  <si>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</si>
  <si>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</si>
  <si>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</si>
  <si>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</si>
  <si>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</si>
  <si>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</si>
  <si>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</si>
  <si>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</si>
  <si>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</si>
  <si>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</si>
  <si>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</si>
  <si>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</si>
  <si>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</si>
  <si>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</si>
  <si>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</si>
  <si>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</si>
  <si>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</si>
  <si>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</si>
  <si>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</si>
  <si>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</si>
  <si>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</si>
  <si>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</si>
  <si>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</si>
  <si>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</si>
  <si>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</si>
  <si>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</si>
  <si>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</si>
  <si>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</si>
  <si>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</si>
  <si>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</si>
  <si>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</si>
  <si>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</si>
  <si>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</si>
  <si>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</si>
  <si>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</si>
  <si>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</si>
  <si>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</si>
  <si>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</si>
  <si>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</si>
  <si>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</si>
  <si>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</si>
  <si>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</si>
  <si>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</si>
  <si>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</si>
  <si>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</si>
  <si>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</si>
  <si>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</si>
  <si>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</si>
  <si>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</si>
  <si>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</si>
  <si>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</si>
  <si>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</si>
  <si>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</si>
  <si>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</si>
  <si>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</si>
  <si>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</si>
  <si>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</si>
  <si>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</si>
  <si>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</si>
  <si>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</si>
  <si>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</si>
  <si>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</si>
  <si>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</si>
  <si>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</si>
  <si>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</si>
  <si>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</si>
  <si>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</si>
  <si>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</si>
  <si>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</si>
  <si>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</si>
  <si>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</si>
  <si>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</si>
  <si>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</si>
  <si>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</si>
  <si>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</si>
  <si>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</si>
  <si>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</si>
  <si>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</si>
  <si>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</si>
  <si>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</si>
  <si>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</si>
  <si>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</si>
  <si>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</si>
  <si>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</si>
  <si>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</si>
  <si>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</si>
  <si>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</si>
  <si>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</si>
  <si>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</si>
  <si>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</si>
  <si>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</si>
  <si>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</si>
  <si>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</si>
  <si>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</si>
  <si>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</si>
  <si>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</si>
  <si>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</si>
  <si>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</si>
  <si>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</si>
  <si>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</si>
  <si>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</si>
  <si>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</si>
  <si>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</si>
  <si>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</si>
  <si>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</si>
  <si>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</si>
  <si>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</si>
  <si>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</si>
  <si>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</si>
  <si>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</si>
  <si>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</si>
  <si>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</si>
  <si>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</si>
  <si>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</si>
  <si>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</si>
  <si>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</si>
  <si>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</si>
  <si>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</si>
  <si>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</si>
  <si>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</si>
  <si>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</si>
  <si>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</si>
  <si>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</si>
  <si>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</si>
  <si>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</si>
  <si>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</si>
  <si>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</si>
  <si>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</si>
  <si>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</si>
  <si>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</si>
  <si>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</si>
  <si>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</si>
  <si>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</si>
  <si>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</si>
  <si>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</si>
  <si>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</si>
  <si>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</si>
  <si>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</si>
  <si>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</si>
  <si>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</si>
  <si>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</si>
  <si>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</si>
  <si>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</si>
  <si>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</si>
  <si>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</si>
  <si>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</si>
  <si>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</si>
  <si>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</si>
  <si>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</si>
  <si>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</si>
  <si>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</si>
  <si>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</si>
  <si>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</si>
  <si>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</si>
  <si>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</si>
  <si>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</si>
  <si>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</si>
  <si>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</si>
  <si>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</si>
  <si>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</si>
  <si>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</si>
  <si>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</si>
  <si>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</si>
  <si>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</si>
  <si>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</si>
  <si>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</si>
  <si>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</si>
  <si>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</si>
  <si>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</si>
  <si>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</si>
  <si>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</si>
  <si>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</si>
  <si>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</si>
  <si>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</si>
  <si>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</si>
  <si>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</si>
  <si>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</si>
  <si>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</si>
  <si>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</si>
  <si>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</si>
  <si>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</si>
  <si>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</si>
  <si>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</si>
  <si>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</si>
  <si>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</si>
  <si>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</si>
  <si>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</si>
  <si>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</si>
  <si>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</si>
  <si>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</si>
  <si>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</si>
  <si>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</si>
  <si>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</si>
  <si>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</si>
  <si>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</si>
  <si>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</si>
  <si>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</si>
  <si>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</si>
  <si>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</si>
  <si>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</si>
  <si>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</si>
  <si>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</si>
  <si>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</si>
  <si>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</si>
  <si>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</si>
  <si>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</si>
  <si>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</si>
  <si>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</si>
  <si>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</si>
  <si>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</si>
  <si>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</si>
  <si>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</si>
  <si>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</si>
  <si>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</si>
  <si>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</si>
  <si>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</si>
  <si>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</si>
  <si>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</si>
  <si>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</si>
  <si>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</si>
  <si>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</si>
  <si>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</si>
  <si>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</si>
  <si>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</si>
  <si>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</si>
  <si>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</si>
  <si>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</si>
  <si>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</si>
  <si>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</si>
  <si>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</si>
  <si>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</si>
  <si>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</si>
  <si>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</si>
  <si>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</si>
  <si>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</si>
  <si>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</si>
  <si>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</si>
  <si>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</si>
  <si>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</si>
  <si>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</si>
  <si>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</si>
  <si>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</si>
  <si>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</si>
  <si>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</si>
  <si>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</si>
  <si>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</si>
  <si>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</si>
  <si>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</si>
  <si>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</si>
  <si>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</si>
  <si>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</si>
  <si>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</si>
  <si>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</si>
  <si>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</si>
  <si>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</si>
  <si>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</si>
  <si>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</si>
  <si>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</si>
  <si>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</si>
  <si>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</si>
  <si>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</si>
  <si>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</si>
  <si>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</si>
  <si>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</si>
  <si>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</si>
  <si>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</si>
  <si>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</si>
  <si>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</si>
  <si>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</si>
  <si>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</si>
  <si>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</si>
  <si>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</si>
  <si>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</si>
  <si>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</si>
  <si>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</si>
  <si>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</si>
  <si>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</si>
  <si>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</si>
  <si>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</si>
  <si>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</si>
  <si>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</si>
  <si>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</si>
  <si>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</si>
  <si>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</si>
  <si>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</si>
  <si>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</si>
  <si>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</si>
  <si>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</si>
  <si>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</si>
  <si>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</si>
  <si>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</si>
  <si>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</si>
  <si>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</si>
  <si>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</si>
  <si>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</si>
  <si>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</si>
  <si>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</si>
  <si>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</si>
  <si>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</si>
  <si>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</si>
  <si>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</si>
  <si>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</si>
  <si>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</si>
  <si>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</si>
  <si>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</si>
  <si>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</si>
  <si>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</si>
  <si>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</si>
  <si>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</si>
  <si>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</si>
  <si>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</si>
  <si>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</si>
  <si>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</si>
  <si>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</si>
  <si>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</si>
  <si>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</si>
  <si>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</si>
  <si>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</si>
  <si>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</si>
  <si>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</si>
  <si>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</si>
  <si>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</si>
  <si>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</si>
  <si>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</si>
  <si>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</si>
  <si>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</si>
  <si>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</si>
  <si>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</si>
  <si>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</si>
  <si>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</si>
  <si>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</si>
  <si>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</si>
  <si>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</si>
  <si>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</si>
  <si>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</si>
  <si>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</si>
  <si>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</si>
  <si>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</si>
  <si>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</si>
  <si>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</si>
  <si>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</si>
  <si>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</si>
  <si>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</si>
  <si>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</si>
  <si>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</si>
  <si>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</si>
  <si>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</si>
  <si>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</si>
  <si>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</si>
  <si>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</si>
  <si>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</si>
  <si>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</si>
  <si>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</si>
  <si>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</si>
  <si>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</si>
  <si>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</si>
  <si>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</si>
  <si>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</si>
  <si>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</si>
  <si>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</si>
  <si>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</si>
  <si>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</si>
  <si>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</si>
  <si>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</si>
  <si>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</si>
  <si>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</si>
  <si>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</si>
  <si>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</si>
  <si>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</si>
  <si>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</si>
  <si>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</si>
  <si>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</si>
  <si>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</si>
  <si>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</si>
  <si>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</si>
  <si>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</si>
  <si>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</si>
  <si>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</si>
  <si>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</si>
  <si>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</si>
  <si>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</si>
  <si>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</si>
  <si>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</si>
  <si>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</si>
  <si>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</si>
  <si>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</si>
  <si>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</si>
  <si>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</si>
  <si>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</si>
  <si>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</si>
  <si>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</si>
  <si>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</si>
  <si>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</si>
  <si>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</si>
  <si>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</si>
  <si>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</si>
  <si>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</si>
  <si>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</si>
  <si>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</si>
  <si>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</si>
  <si>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</si>
  <si>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</si>
  <si>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</si>
  <si>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</si>
  <si>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</si>
  <si>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</si>
  <si>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</si>
  <si>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</si>
  <si>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</si>
  <si>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</si>
  <si>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</si>
  <si>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</si>
  <si>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</si>
  <si>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</si>
  <si>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</si>
  <si>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</si>
  <si>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</si>
  <si>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</si>
  <si>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</si>
  <si>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</si>
  <si>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</si>
  <si>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</si>
  <si>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</si>
  <si>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</si>
  <si>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</si>
  <si>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</si>
  <si>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</si>
  <si>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</si>
  <si>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</si>
  <si>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</si>
  <si>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</si>
  <si>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</si>
  <si>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</si>
  <si>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</si>
  <si>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</si>
  <si>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</si>
  <si>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</si>
  <si>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</si>
  <si>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</si>
  <si>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</si>
  <si>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</si>
  <si>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</si>
  <si>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</si>
  <si>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</si>
  <si>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</si>
  <si>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</si>
  <si>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</si>
  <si>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</si>
  <si>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</si>
  <si>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</si>
  <si>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</si>
  <si>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</si>
  <si>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</si>
  <si>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</si>
  <si>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</si>
  <si>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</si>
  <si>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</si>
  <si>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</si>
  <si>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</si>
  <si>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</si>
  <si>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</si>
  <si>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</si>
  <si>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</si>
  <si>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</si>
  <si>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</si>
  <si>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</si>
  <si>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</si>
  <si>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</si>
  <si>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</si>
  <si>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</si>
  <si>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</si>
  <si>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</si>
  <si>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</si>
  <si>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</si>
  <si>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</si>
  <si>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</si>
  <si>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</si>
  <si>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</si>
  <si>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</si>
  <si>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</si>
  <si>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</si>
  <si>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</si>
  <si>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</si>
  <si>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</si>
  <si>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</si>
  <si>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</si>
  <si>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</si>
  <si>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</si>
  <si>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</si>
  <si>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</si>
  <si>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</si>
  <si>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</si>
  <si>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</si>
  <si>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</si>
  <si>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</si>
  <si>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</si>
  <si>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</si>
  <si>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</si>
  <si>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</si>
  <si>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</si>
  <si>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</si>
  <si>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</si>
  <si>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</si>
  <si>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</si>
  <si>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</si>
  <si>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</si>
  <si>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</si>
  <si>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</si>
  <si>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</si>
  <si>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</si>
  <si>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</si>
  <si>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</si>
  <si>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</si>
  <si>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</si>
  <si>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</si>
  <si>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</si>
  <si>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</si>
  <si>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</si>
  <si>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</si>
  <si>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</si>
  <si>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</si>
  <si>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</si>
  <si>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</si>
  <si>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</si>
  <si>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</si>
  <si>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</si>
  <si>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</si>
  <si>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</si>
  <si>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</si>
  <si>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</si>
  <si>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</si>
  <si>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</si>
  <si>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</si>
  <si>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</si>
  <si>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</si>
  <si>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</si>
  <si>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</si>
  <si>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</si>
  <si>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</si>
  <si>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</si>
  <si>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</si>
  <si>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</si>
  <si>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</si>
  <si>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</si>
  <si>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</si>
  <si>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</si>
  <si>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</si>
  <si>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</si>
  <si>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</si>
  <si>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</si>
  <si>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</si>
  <si>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</si>
  <si>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</si>
  <si>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</si>
  <si>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</si>
  <si>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</si>
  <si>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</si>
  <si>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</si>
  <si>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</si>
  <si>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</si>
  <si>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</si>
  <si>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</si>
  <si>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</si>
  <si>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</si>
  <si>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</si>
  <si>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</si>
  <si>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</si>
  <si>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</si>
  <si>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</si>
  <si>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</si>
  <si>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</si>
  <si>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</si>
  <si>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</si>
  <si>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</si>
  <si>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</si>
  <si>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</si>
  <si>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</si>
  <si>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</si>
  <si>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</si>
  <si>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</si>
  <si>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</si>
  <si>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</si>
  <si>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</si>
  <si>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</si>
  <si>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</si>
  <si>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</si>
  <si>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</si>
  <si>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</si>
  <si>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</si>
  <si>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</si>
  <si>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</si>
  <si>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</si>
  <si>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</si>
  <si>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</si>
  <si>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</si>
  <si>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</si>
  <si>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</si>
  <si>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</si>
  <si>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</si>
  <si>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</si>
  <si>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</si>
  <si>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</si>
  <si>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</si>
  <si>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</si>
  <si>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</si>
  <si>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</si>
  <si>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</si>
  <si>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</si>
  <si>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</si>
  <si>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</si>
  <si>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</si>
  <si>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</si>
  <si>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</si>
  <si>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</si>
  <si>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</si>
  <si>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</si>
  <si>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</si>
  <si>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</si>
  <si>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</si>
  <si>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</si>
  <si>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</si>
  <si>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</si>
  <si>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</si>
  <si>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</si>
  <si>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</si>
  <si>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</si>
  <si>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</si>
  <si>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</si>
  <si>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</si>
  <si>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</si>
  <si>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</si>
  <si>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</si>
  <si>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</si>
  <si>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</si>
  <si>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</si>
  <si>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</si>
  <si>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</si>
  <si>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</si>
  <si>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</si>
  <si>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</si>
  <si>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</si>
  <si>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</si>
  <si>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</si>
  <si>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</si>
  <si>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</si>
  <si>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</si>
  <si>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</si>
  <si>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</si>
  <si>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</si>
  <si>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</si>
  <si>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</si>
  <si>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</si>
  <si>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</si>
  <si>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</si>
  <si>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</si>
  <si>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</si>
  <si>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</si>
  <si>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</si>
  <si>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</si>
  <si>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</si>
  <si>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</si>
  <si>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</si>
  <si>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</si>
  <si>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</si>
  <si>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</si>
  <si>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</si>
  <si>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</si>
  <si>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</si>
  <si>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</si>
  <si>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</si>
  <si>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</si>
  <si>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</si>
  <si>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</si>
  <si>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</si>
  <si>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</si>
  <si>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</si>
  <si>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</si>
  <si>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</si>
  <si>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</si>
  <si>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</si>
  <si>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</si>
  <si>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</si>
  <si>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</si>
  <si>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</si>
  <si>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</si>
  <si>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</si>
  <si>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</si>
  <si>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</si>
  <si>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</si>
  <si>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</si>
  <si>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</si>
  <si>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</si>
  <si>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</si>
  <si>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</si>
  <si>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</si>
  <si>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</si>
  <si>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</si>
  <si>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</si>
  <si>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</si>
  <si>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</si>
  <si>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</si>
  <si>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</si>
  <si>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</si>
  <si>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</si>
  <si>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</si>
  <si>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</si>
  <si>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</si>
  <si>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</si>
  <si>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</si>
  <si>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</si>
  <si>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</si>
  <si>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</si>
  <si>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</si>
  <si>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</si>
  <si>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</si>
  <si>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</si>
  <si>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</si>
  <si>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</si>
  <si>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</si>
  <si>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</si>
  <si>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</si>
  <si>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</si>
  <si>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</si>
  <si>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</si>
  <si>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</si>
  <si>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</si>
  <si>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</si>
  <si>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</si>
  <si>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</si>
  <si>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</si>
  <si>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</si>
  <si>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</si>
  <si>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</si>
  <si>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</si>
  <si>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</si>
  <si>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</si>
  <si>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</si>
  <si>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</si>
  <si>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</si>
  <si>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</si>
  <si>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</si>
  <si>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</si>
  <si>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</si>
  <si>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</si>
  <si>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</si>
  <si>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</si>
  <si>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</si>
  <si>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</si>
  <si>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</si>
  <si>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</si>
  <si>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</si>
  <si>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</si>
  <si>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</si>
  <si>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</si>
  <si>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</si>
  <si>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</si>
  <si>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</si>
  <si>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</si>
  <si>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</si>
  <si>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</si>
  <si>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</si>
  <si>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</si>
  <si>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</si>
  <si>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</si>
  <si>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</si>
  <si>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</si>
  <si>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</si>
  <si>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</si>
  <si>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</si>
  <si>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</si>
  <si>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</si>
  <si>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</si>
  <si>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</si>
  <si>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</si>
  <si>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</si>
  <si>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</si>
  <si>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</si>
  <si>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</si>
  <si>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</si>
  <si>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</si>
  <si>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</si>
  <si>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</si>
  <si>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</si>
  <si>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</si>
  <si>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</si>
  <si>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</si>
  <si>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</si>
  <si>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</si>
  <si>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</si>
  <si>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</si>
  <si>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</si>
  <si>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</si>
  <si>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</si>
  <si>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</si>
  <si>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</si>
  <si>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</si>
  <si>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</si>
  <si>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</si>
  <si>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</si>
  <si>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</si>
  <si>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</si>
  <si>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</si>
  <si>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</si>
  <si>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</si>
  <si>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</si>
  <si>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</si>
  <si>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</si>
  <si>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</si>
  <si>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</si>
  <si>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</si>
  <si>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</si>
  <si>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</si>
  <si>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</si>
  <si>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</si>
  <si>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</si>
  <si>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</si>
  <si>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</si>
  <si>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</si>
  <si>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</si>
  <si>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</si>
  <si>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</si>
  <si>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</si>
  <si>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</si>
  <si>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</si>
  <si>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</si>
  <si>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</si>
  <si>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</si>
  <si>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</si>
  <si>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</si>
  <si>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</si>
  <si>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</si>
  <si>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</si>
  <si>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</si>
  <si>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</si>
  <si>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</si>
  <si>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</si>
  <si>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</si>
  <si>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</si>
  <si>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</si>
  <si>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</si>
  <si>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</si>
  <si>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</si>
  <si>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</si>
  <si>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</si>
  <si>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</si>
  <si>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</si>
  <si>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</si>
  <si>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</si>
  <si>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</si>
  <si>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</si>
  <si>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</si>
  <si>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</si>
  <si>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</si>
  <si>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</si>
  <si>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</si>
  <si>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</si>
  <si>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</si>
  <si>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</si>
  <si>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</si>
  <si>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</si>
  <si>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</si>
  <si>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</si>
  <si>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</si>
  <si>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</si>
  <si>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</si>
  <si>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</si>
  <si>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</si>
  <si>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</si>
  <si>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</si>
  <si>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</si>
  <si>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</si>
  <si>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</si>
  <si>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</si>
  <si>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</si>
  <si>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</si>
  <si>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</si>
  <si>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</si>
  <si>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</si>
  <si>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</si>
  <si>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</si>
  <si>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</si>
  <si>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</si>
  <si>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</si>
  <si>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</si>
  <si>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</si>
  <si>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</si>
  <si>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</si>
  <si>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</si>
  <si>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</si>
  <si>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</si>
  <si>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</si>
  <si>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</si>
  <si>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</si>
  <si>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</si>
  <si>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</si>
  <si>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</si>
  <si>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</si>
  <si>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</si>
  <si>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</si>
  <si>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</si>
  <si>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</si>
  <si>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</si>
  <si>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</si>
  <si>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</si>
  <si>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</si>
  <si>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</si>
  <si>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</si>
  <si>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</si>
  <si>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</si>
  <si>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</si>
  <si>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</si>
  <si>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</si>
  <si>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</si>
  <si>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</si>
  <si>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</si>
  <si>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</si>
  <si>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</si>
  <si>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</si>
  <si>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</si>
  <si>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</si>
  <si>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</si>
  <si>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</si>
  <si>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</si>
  <si>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</si>
  <si>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</si>
  <si>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</si>
  <si>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</si>
  <si>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</si>
  <si>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</si>
  <si>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</si>
  <si>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</si>
  <si>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</si>
  <si>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</si>
  <si>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</si>
  <si>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</si>
  <si>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</si>
  <si>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</si>
  <si>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</si>
  <si>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</si>
  <si>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</si>
  <si>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</si>
  <si>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</si>
  <si>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</si>
  <si>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</si>
  <si>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</si>
  <si>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</si>
  <si>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</si>
  <si>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</si>
  <si>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</si>
  <si>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</si>
  <si>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</si>
  <si>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</si>
  <si>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</si>
  <si>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</si>
  <si>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</si>
  <si>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</si>
  <si>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</si>
  <si>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</si>
  <si>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</si>
  <si>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</si>
  <si>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</si>
  <si>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</si>
  <si>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</si>
  <si>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</si>
  <si>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</si>
  <si>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</si>
  <si>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</si>
  <si>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</si>
  <si>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</si>
  <si>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</si>
  <si>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</si>
  <si>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</si>
  <si>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</si>
  <si>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</si>
  <si>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</si>
  <si>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</si>
  <si>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</si>
  <si>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</si>
  <si>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</si>
  <si>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</si>
  <si>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</si>
  <si>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</si>
  <si>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</si>
  <si>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</si>
  <si>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</si>
  <si>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</si>
  <si>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</si>
  <si>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</si>
  <si>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</si>
  <si>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</si>
  <si>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</si>
  <si>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</si>
  <si>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</si>
  <si>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</si>
  <si>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</si>
  <si>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</si>
  <si>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</si>
  <si>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</si>
  <si>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</si>
  <si>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</si>
  <si>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</si>
  <si>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</si>
  <si>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</si>
  <si>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</si>
  <si>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</si>
  <si>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</si>
  <si>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</si>
  <si>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</si>
  <si>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</si>
  <si>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</si>
  <si>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</si>
  <si>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</si>
  <si>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</si>
  <si>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</si>
  <si>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</si>
  <si>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</si>
  <si>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</si>
  <si>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</si>
  <si>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</si>
  <si>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</si>
  <si>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</si>
  <si>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</si>
  <si>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</si>
  <si>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</si>
  <si>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</si>
  <si>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</si>
  <si>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</si>
  <si>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</si>
  <si>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</si>
  <si>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</si>
  <si>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</si>
  <si>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</si>
  <si>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</si>
  <si>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</si>
  <si>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</si>
  <si>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</si>
  <si>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</si>
  <si>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</si>
  <si>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</si>
  <si>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</si>
  <si>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</si>
  <si>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</si>
  <si>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</si>
  <si>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</si>
  <si>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</si>
  <si>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</si>
  <si>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</si>
  <si>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</si>
  <si>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</si>
  <si>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</si>
  <si>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</si>
  <si>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</si>
  <si>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</si>
  <si>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</si>
  <si>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</si>
  <si>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</si>
  <si>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</si>
  <si>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</si>
  <si>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</si>
  <si>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</si>
  <si>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</si>
  <si>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</si>
  <si>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</si>
  <si>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</si>
  <si>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</si>
  <si>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</si>
  <si>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</si>
  <si>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</si>
  <si>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</si>
  <si>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</si>
  <si>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</si>
  <si>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</si>
  <si>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</si>
  <si>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</si>
  <si>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</si>
  <si>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</si>
  <si>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</si>
  <si>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</si>
  <si>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</si>
  <si>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</si>
  <si>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</si>
  <si>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</si>
  <si>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</si>
  <si>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</si>
  <si>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</si>
  <si>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</si>
  <si>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</si>
  <si>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</si>
  <si>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</si>
  <si>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</si>
  <si>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</si>
  <si>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</si>
  <si>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</si>
  <si>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</si>
  <si>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</si>
  <si>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</si>
  <si>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</si>
  <si>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</si>
  <si>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</si>
  <si>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</si>
  <si>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</si>
  <si>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</si>
  <si>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</si>
  <si>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</si>
  <si>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</si>
  <si>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</si>
  <si>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</si>
  <si>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</si>
  <si>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</si>
  <si>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</si>
  <si>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</si>
  <si>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</si>
  <si>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</si>
  <si>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</si>
  <si>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</si>
  <si>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</si>
  <si>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</si>
  <si>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</si>
  <si>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</si>
  <si>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</si>
  <si>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</si>
  <si>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</si>
  <si>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</si>
  <si>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</si>
  <si>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</si>
  <si>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</si>
  <si>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</si>
  <si>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</si>
  <si>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</si>
  <si>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</si>
  <si>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</si>
  <si>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</si>
  <si>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</si>
  <si>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</si>
  <si>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</si>
  <si>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</si>
  <si>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</si>
  <si>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</si>
  <si>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</si>
  <si>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</si>
  <si>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</si>
  <si>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</si>
  <si>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</si>
  <si>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</si>
  <si>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</si>
  <si>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</si>
  <si>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</si>
  <si>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</si>
  <si>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</si>
  <si>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</si>
  <si>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</si>
  <si>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</si>
  <si>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</si>
  <si>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</si>
  <si>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</si>
  <si>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</si>
  <si>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</si>
  <si>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</si>
  <si>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</si>
  <si>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</si>
  <si>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</si>
  <si>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</si>
  <si>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</si>
  <si>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</si>
  <si>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</si>
  <si>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</si>
  <si>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</si>
  <si>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</si>
  <si>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</si>
  <si>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</si>
  <si>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</si>
  <si>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</si>
  <si>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</si>
  <si>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</si>
  <si>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</si>
  <si>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</si>
  <si>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</si>
  <si>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</si>
  <si>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</si>
  <si>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</si>
  <si>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</si>
  <si>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</si>
  <si>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</si>
  <si>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</si>
  <si>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</si>
  <si>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</si>
  <si>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</si>
  <si>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</si>
  <si>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</si>
  <si>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</si>
  <si>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</si>
  <si>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</si>
  <si>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</si>
  <si>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</si>
  <si>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</si>
  <si>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</si>
  <si>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</si>
  <si>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</si>
  <si>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</si>
  <si>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</si>
  <si>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</si>
  <si>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</si>
  <si>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</si>
  <si>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</si>
  <si>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</si>
  <si>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</si>
  <si>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</si>
  <si>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</si>
  <si>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</si>
  <si>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</si>
  <si>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</si>
  <si>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</si>
  <si>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</si>
  <si>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</si>
  <si>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</si>
  <si>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</si>
  <si>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</si>
  <si>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</si>
  <si>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</si>
  <si>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</si>
  <si>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</si>
  <si>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</si>
  <si>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</si>
  <si>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</si>
  <si>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</si>
  <si>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</si>
  <si>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</si>
  <si>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</si>
  <si>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</si>
  <si>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</si>
  <si>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</si>
  <si>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</si>
  <si>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</si>
  <si>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</si>
  <si>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</si>
  <si>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</si>
  <si>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</si>
  <si>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</si>
  <si>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</si>
  <si>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</si>
  <si>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</si>
  <si>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</si>
  <si>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</si>
  <si>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</si>
  <si>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</si>
  <si>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</si>
  <si>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</si>
  <si>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</si>
  <si>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</si>
  <si>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</si>
  <si>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</si>
  <si>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</si>
  <si>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</si>
  <si>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</si>
  <si>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</si>
  <si>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</si>
  <si>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</si>
  <si>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</si>
  <si>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</si>
  <si>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</si>
  <si>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</si>
  <si>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</si>
  <si>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</si>
  <si>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</si>
  <si>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</si>
  <si>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</si>
  <si>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</si>
  <si>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</si>
  <si>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</si>
  <si>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</si>
  <si>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</si>
  <si>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</si>
  <si>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</si>
  <si>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</si>
  <si>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</si>
  <si>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</si>
  <si>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</si>
  <si>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</si>
  <si>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</si>
  <si>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</si>
  <si>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</si>
  <si>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</si>
  <si>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</si>
  <si>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</si>
  <si>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</si>
  <si>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</si>
  <si>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</si>
  <si>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</si>
  <si>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</si>
  <si>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</si>
  <si>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</si>
  <si>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</si>
  <si>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</si>
  <si>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</si>
  <si>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</si>
  <si>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</si>
  <si>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</si>
  <si>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</si>
  <si>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</si>
  <si>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</si>
  <si>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</si>
  <si>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</si>
  <si>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</si>
  <si>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</si>
  <si>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</si>
  <si>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</si>
  <si>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</si>
  <si>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</si>
  <si>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</si>
  <si>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</si>
  <si>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</si>
  <si>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</si>
  <si>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</si>
  <si>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</si>
  <si>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</si>
  <si>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</si>
  <si>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</si>
  <si>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</si>
  <si>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</si>
  <si>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</si>
  <si>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</si>
  <si>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</si>
  <si>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</si>
  <si>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</si>
  <si>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</si>
  <si>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</si>
  <si>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</si>
  <si>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</si>
  <si>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</si>
  <si>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</si>
  <si>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</si>
  <si>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</si>
  <si>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</si>
  <si>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</si>
  <si>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</si>
  <si>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</si>
  <si>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</si>
  <si>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</si>
  <si>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</si>
  <si>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</si>
  <si>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</si>
  <si>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</si>
  <si>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</si>
  <si>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</si>
  <si>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</si>
  <si>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</si>
  <si>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</si>
  <si>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</si>
  <si>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</si>
  <si>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</si>
  <si>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</si>
  <si>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</si>
  <si>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</si>
  <si>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</si>
  <si>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</si>
  <si>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</si>
  <si>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</si>
  <si>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</si>
  <si>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</si>
  <si>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</si>
  <si>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</si>
  <si>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</si>
  <si>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</si>
  <si>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</si>
  <si>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</si>
  <si>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</si>
  <si>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</si>
  <si>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</si>
  <si>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</si>
  <si>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</si>
  <si>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</si>
  <si>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</si>
  <si>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</si>
  <si>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</si>
  <si>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</si>
  <si>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</si>
  <si>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</si>
  <si>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</si>
  <si>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</si>
  <si>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</si>
  <si>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</si>
  <si>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</si>
  <si>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</si>
  <si>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</si>
  <si>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</si>
  <si>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</si>
  <si>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</si>
  <si>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</si>
  <si>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</si>
  <si>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</si>
  <si>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</si>
  <si>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</si>
  <si>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</si>
  <si>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</si>
  <si>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</si>
  <si>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</si>
  <si>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</si>
  <si>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</si>
  <si>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</si>
  <si>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</si>
  <si>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</si>
  <si>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</si>
  <si>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</si>
  <si>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</si>
  <si>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</si>
  <si>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</si>
  <si>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</si>
  <si>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</si>
  <si>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</si>
  <si>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</si>
  <si>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</si>
  <si>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</si>
  <si>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</si>
  <si>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</si>
  <si>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</si>
  <si>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</si>
  <si>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</si>
  <si>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</si>
  <si>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</si>
  <si>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</si>
  <si>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</si>
  <si>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</si>
  <si>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</si>
  <si>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</si>
  <si>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</si>
  <si>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</si>
  <si>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</si>
  <si>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</si>
  <si>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</si>
  <si>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</si>
  <si>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</si>
  <si>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</si>
  <si>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</si>
  <si>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</si>
  <si>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</si>
  <si>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</si>
  <si>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</si>
  <si>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</si>
  <si>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</si>
  <si>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</si>
  <si>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</si>
  <si>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</si>
  <si>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</si>
  <si>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</si>
  <si>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</si>
  <si>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</si>
  <si>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</si>
  <si>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</si>
  <si>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</si>
  <si>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</si>
  <si>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</si>
  <si>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</si>
  <si>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</si>
  <si>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</si>
  <si>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</si>
  <si>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</si>
  <si>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</si>
  <si>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</si>
  <si>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</si>
  <si>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</si>
  <si>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</si>
  <si>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</si>
  <si>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</si>
  <si>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</si>
  <si>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</si>
  <si>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</si>
  <si>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</si>
  <si>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</si>
  <si>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</si>
  <si>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</si>
  <si>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</si>
  <si>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</si>
  <si>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</si>
  <si>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</si>
  <si>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</si>
  <si>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</si>
  <si>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</si>
  <si>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</si>
  <si>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</si>
  <si>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</si>
  <si>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</si>
  <si>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</si>
  <si>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</si>
  <si>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</si>
  <si>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</si>
  <si>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</si>
  <si>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</si>
  <si>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</si>
  <si>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</si>
  <si>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</si>
  <si>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</si>
  <si>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</si>
  <si>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</si>
  <si>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</si>
  <si>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</si>
  <si>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</si>
  <si>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</si>
  <si>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</si>
  <si>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</si>
  <si>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</si>
  <si>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</si>
  <si>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</si>
  <si>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</si>
  <si>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</si>
  <si>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</si>
  <si>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</si>
  <si>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</si>
  <si>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</si>
  <si>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</si>
  <si>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</si>
  <si>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</si>
  <si>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</si>
  <si>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</si>
  <si>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</si>
  <si>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</si>
  <si>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</si>
  <si>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</si>
  <si>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</si>
  <si>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</si>
  <si>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</si>
  <si>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</si>
  <si>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</si>
  <si>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</si>
  <si>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</si>
  <si>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</si>
  <si>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</si>
  <si>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</si>
  <si>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</si>
  <si>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</si>
  <si>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</si>
  <si>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</si>
  <si>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</si>
  <si>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</si>
  <si>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</si>
  <si>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</si>
  <si>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</si>
  <si>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</si>
  <si>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</si>
  <si>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</si>
  <si>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</si>
  <si>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</si>
  <si>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</si>
  <si>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</si>
  <si>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</si>
  <si>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</si>
  <si>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</si>
  <si>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</si>
  <si>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</si>
  <si>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</si>
  <si>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</si>
  <si>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</si>
  <si>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</si>
  <si>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</si>
  <si>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</si>
  <si>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</si>
  <si>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</si>
  <si>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</si>
  <si>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</si>
  <si>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</si>
  <si>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</si>
  <si>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</si>
  <si>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</si>
  <si>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</si>
  <si>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</si>
  <si>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</si>
  <si>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</si>
  <si>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</si>
  <si>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</si>
  <si>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</si>
  <si>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</si>
  <si>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</si>
  <si>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</si>
  <si>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</si>
  <si>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</si>
  <si>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</si>
  <si>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</si>
  <si>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</si>
  <si>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</si>
  <si>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</si>
  <si>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</si>
  <si>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</si>
  <si>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</si>
  <si>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</si>
  <si>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</si>
  <si>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</si>
  <si>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</si>
  <si>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</si>
  <si>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</si>
  <si>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</si>
  <si>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</si>
  <si>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</si>
  <si>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</si>
  <si>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</si>
  <si>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</si>
  <si>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</si>
  <si>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</si>
  <si>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</si>
  <si>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</si>
  <si>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</si>
  <si>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</si>
  <si>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</si>
  <si>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</si>
  <si>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</si>
  <si>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</si>
  <si>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</si>
  <si>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</si>
  <si>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</si>
  <si>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</si>
  <si>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</si>
  <si>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</si>
  <si>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</si>
  <si>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</si>
  <si>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</si>
  <si>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</si>
  <si>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</si>
  <si>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</si>
  <si>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</si>
  <si>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</si>
  <si>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</si>
  <si>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</si>
  <si>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</si>
  <si>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</si>
  <si>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</si>
  <si>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</si>
  <si>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</si>
  <si>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</si>
  <si>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</si>
  <si>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</si>
  <si>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</si>
  <si>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</si>
  <si>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</si>
  <si>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</si>
  <si>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</si>
  <si>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</si>
  <si>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</si>
  <si>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</si>
  <si>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</si>
  <si>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</si>
  <si>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</si>
  <si>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</si>
  <si>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</si>
  <si>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</si>
  <si>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</si>
  <si>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</si>
  <si>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</si>
  <si>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</si>
  <si>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</si>
  <si>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</si>
  <si>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</si>
  <si>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</si>
  <si>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</si>
  <si>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</si>
  <si>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</si>
  <si>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</si>
  <si>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</si>
  <si>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</si>
  <si>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</si>
  <si>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</si>
  <si>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</si>
  <si>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</si>
  <si>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</si>
  <si>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</si>
  <si>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</si>
  <si>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</si>
  <si>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</si>
  <si>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</si>
  <si>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</si>
  <si>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</si>
  <si>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</si>
  <si>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</si>
  <si>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</si>
  <si>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</si>
  <si>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</si>
  <si>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</si>
  <si>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</si>
  <si>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</si>
  <si>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</si>
  <si>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</si>
  <si>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</si>
  <si>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</si>
  <si>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</si>
  <si>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</si>
  <si>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</si>
  <si>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</si>
  <si>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</si>
  <si>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</si>
  <si>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</si>
  <si>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</si>
  <si>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</si>
  <si>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</si>
  <si>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</si>
  <si>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</si>
  <si>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</si>
  <si>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</si>
  <si>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</si>
  <si>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</si>
  <si>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</si>
  <si>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</si>
  <si>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</si>
  <si>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</si>
  <si>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</si>
  <si>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</si>
  <si>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</si>
  <si>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</si>
  <si>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</si>
  <si>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</si>
  <si>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</si>
  <si>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</si>
  <si>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</si>
  <si>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</si>
  <si>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</si>
  <si>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</si>
  <si>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</si>
  <si>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</si>
  <si>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</si>
  <si>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</si>
  <si>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</si>
  <si>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</si>
  <si>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</si>
  <si>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</si>
  <si>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</si>
  <si>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</si>
  <si>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</si>
  <si>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</si>
  <si>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</si>
  <si>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</si>
  <si>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</si>
  <si>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</si>
  <si>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</si>
  <si>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</si>
  <si>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</si>
  <si>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</si>
  <si>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</si>
  <si>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</si>
  <si>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</si>
  <si>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</si>
  <si>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</si>
  <si>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</si>
  <si>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</si>
  <si>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</si>
  <si>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</si>
  <si>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</si>
  <si>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</si>
  <si>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</si>
  <si>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</si>
  <si>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</si>
  <si>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</si>
  <si>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</si>
  <si>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</si>
  <si>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</si>
  <si>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</si>
  <si>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</si>
  <si>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</si>
  <si>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</si>
  <si>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</si>
  <si>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</si>
  <si>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</si>
  <si>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</si>
  <si>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</si>
  <si>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</si>
  <si>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</si>
  <si>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</si>
  <si>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</si>
  <si>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</si>
  <si>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</si>
  <si>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</si>
  <si>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</si>
  <si>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</si>
  <si>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</si>
  <si>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</si>
  <si>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</si>
  <si>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</si>
  <si>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</si>
  <si>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</si>
  <si>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</si>
  <si>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</si>
  <si>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</si>
  <si>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</si>
  <si>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</si>
  <si>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</si>
  <si>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</si>
  <si>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</si>
  <si>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</si>
  <si>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</si>
  <si>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</si>
  <si>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</si>
  <si>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</si>
  <si>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</si>
  <si>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</si>
  <si>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</si>
  <si>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</si>
  <si>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</si>
  <si>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</si>
  <si>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</si>
  <si>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</si>
  <si>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</si>
  <si>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</si>
  <si>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</si>
  <si>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</si>
  <si>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</si>
  <si>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</si>
  <si>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</si>
  <si>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</si>
  <si>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</si>
  <si>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</si>
  <si>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</si>
  <si>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</si>
  <si>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</si>
  <si>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</si>
  <si>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</si>
  <si>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</si>
  <si>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</si>
  <si>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</si>
  <si>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</si>
  <si>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</si>
  <si>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</si>
  <si>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</si>
  <si>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</si>
  <si>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</si>
  <si>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</si>
  <si>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</si>
  <si>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</si>
  <si>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</si>
  <si>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</si>
  <si>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</si>
  <si>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</si>
  <si>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</si>
  <si>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</si>
  <si>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</si>
  <si>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</si>
  <si>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</si>
  <si>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</si>
  <si>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</si>
  <si>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</si>
  <si>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</si>
  <si>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</si>
  <si>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</si>
  <si>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</si>
  <si>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</si>
  <si>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</si>
  <si>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</si>
  <si>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</si>
  <si>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</si>
  <si>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</si>
  <si>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</si>
  <si>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</si>
  <si>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</si>
  <si>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</si>
  <si>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</si>
  <si>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</si>
  <si>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</si>
  <si>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</si>
  <si>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</si>
  <si>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</si>
  <si>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</si>
  <si>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</si>
  <si>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</si>
  <si>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</si>
  <si>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</si>
  <si>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</si>
  <si>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</si>
  <si>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</si>
  <si>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</si>
  <si>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</si>
  <si>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</si>
  <si>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</si>
  <si>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</si>
  <si>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</si>
  <si>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</si>
  <si>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</si>
  <si>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</si>
  <si>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</si>
  <si>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</si>
  <si>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</si>
  <si>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</si>
  <si>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</si>
  <si>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</si>
  <si>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</si>
  <si>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</si>
  <si>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</si>
  <si>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</si>
  <si>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</si>
  <si>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</si>
  <si>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</si>
  <si>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</si>
  <si>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</si>
  <si>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</si>
  <si>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</si>
  <si>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</si>
  <si>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</si>
  <si>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</si>
  <si>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</si>
  <si>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</si>
  <si>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</si>
  <si>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</si>
  <si>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</si>
  <si>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</si>
  <si>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</si>
  <si>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</si>
  <si>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</si>
  <si>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</si>
  <si>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</si>
  <si>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</si>
  <si>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</si>
  <si>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</si>
  <si>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</si>
  <si>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</si>
  <si>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</si>
  <si>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</si>
  <si>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</si>
  <si>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</si>
  <si>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</si>
  <si>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</si>
  <si>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</si>
  <si>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</si>
  <si>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</si>
  <si>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</si>
  <si>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</si>
  <si>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</si>
  <si>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</si>
  <si>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</si>
  <si>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</si>
  <si>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</si>
  <si>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</si>
  <si>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</si>
  <si>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</si>
  <si>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</si>
  <si>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</si>
  <si>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</si>
  <si>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</si>
  <si>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</si>
  <si>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</si>
  <si>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</si>
  <si>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</si>
  <si>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</si>
  <si>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</si>
  <si>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</si>
  <si>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</si>
  <si>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</si>
  <si>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</si>
  <si>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</si>
  <si>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</si>
  <si>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</si>
  <si>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</si>
  <si>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</si>
  <si>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</si>
  <si>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</si>
  <si>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</si>
  <si>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</si>
  <si>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</si>
  <si>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</si>
  <si>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</si>
  <si>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</si>
  <si>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</si>
  <si>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</si>
  <si>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</si>
  <si>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</si>
  <si>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</si>
  <si>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</si>
  <si>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</si>
  <si>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</si>
  <si>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</si>
  <si>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</si>
  <si>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</si>
  <si>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</si>
  <si>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</si>
  <si>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</si>
  <si>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</si>
  <si>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</si>
  <si>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</si>
  <si>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</si>
  <si>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</si>
  <si>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</si>
  <si>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</si>
  <si>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</si>
  <si>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</si>
  <si>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</si>
  <si>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</si>
  <si>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</si>
  <si>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</si>
  <si>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</si>
  <si>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</si>
  <si>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</si>
  <si>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</si>
  <si>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</si>
  <si>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</si>
  <si>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</si>
  <si>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</si>
  <si>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</si>
  <si>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</si>
  <si>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</si>
  <si>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</si>
  <si>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</si>
  <si>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</si>
  <si>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</si>
  <si>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</si>
  <si>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</si>
  <si>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</si>
  <si>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</si>
  <si>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</si>
  <si>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</si>
  <si>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</si>
  <si>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</si>
  <si>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</si>
  <si>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</si>
  <si>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</si>
  <si>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</si>
  <si>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</si>
  <si>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</si>
  <si>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</si>
  <si>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</si>
  <si>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</si>
  <si>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</si>
  <si>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</si>
  <si>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</si>
  <si>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</si>
  <si>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</si>
  <si>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</si>
  <si>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</si>
  <si>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</si>
  <si>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</si>
  <si>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</si>
  <si>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</si>
  <si>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</si>
  <si>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</si>
  <si>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</si>
  <si>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</si>
  <si>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</si>
  <si>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</si>
  <si>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</si>
  <si>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</si>
  <si>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</si>
  <si>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</si>
  <si>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</si>
  <si>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</si>
  <si>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</si>
  <si>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</si>
  <si>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</si>
  <si>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</si>
  <si>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</si>
  <si>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</si>
  <si>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</si>
  <si>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</si>
  <si>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</si>
  <si>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</si>
  <si>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</si>
  <si>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</si>
  <si>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</si>
  <si>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</si>
  <si>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</si>
  <si>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</si>
  <si>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</si>
  <si>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</si>
  <si>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</si>
  <si>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</si>
  <si>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</si>
  <si>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</si>
  <si>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</si>
  <si>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</si>
  <si>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</si>
  <si>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</si>
  <si>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</si>
  <si>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</si>
  <si>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</si>
  <si>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</si>
  <si>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</si>
  <si>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</si>
  <si>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</si>
  <si>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</si>
  <si>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</si>
  <si>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</si>
  <si>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</si>
  <si>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</si>
  <si>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</si>
  <si>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</si>
  <si>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</si>
  <si>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</si>
  <si>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</si>
  <si>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</si>
  <si>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</si>
  <si>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</si>
  <si>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</si>
  <si>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</si>
  <si>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</si>
  <si>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</si>
  <si>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</si>
  <si>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</si>
  <si>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</si>
  <si>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</si>
  <si>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</si>
  <si>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</si>
  <si>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</si>
  <si>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</si>
  <si>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</si>
  <si>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</si>
  <si>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</si>
  <si>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</si>
  <si>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</si>
  <si>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</si>
  <si>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</si>
  <si>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</si>
  <si>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</si>
  <si>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</si>
  <si>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</si>
  <si>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</si>
  <si>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</si>
  <si>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</si>
  <si>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</si>
  <si>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</si>
  <si>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</si>
  <si>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</si>
  <si>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</si>
  <si>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</si>
  <si>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</si>
  <si>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</si>
  <si>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</si>
  <si>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</si>
  <si>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</si>
  <si>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</si>
  <si>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</si>
  <si>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</si>
  <si>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</si>
  <si>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</si>
  <si>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</si>
  <si>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</si>
  <si>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</si>
  <si>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</si>
  <si>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</si>
  <si>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</si>
  <si>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</si>
  <si>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</si>
  <si>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</si>
  <si>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</si>
  <si>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</si>
  <si>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</si>
  <si>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</si>
  <si>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</si>
  <si>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</si>
  <si>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</si>
  <si>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</si>
  <si>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</si>
  <si>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</si>
  <si>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</si>
  <si>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</si>
  <si>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</si>
  <si>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</si>
  <si>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</si>
  <si>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</si>
  <si>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</si>
  <si>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</si>
  <si>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</si>
  <si>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</si>
  <si>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</si>
  <si>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</si>
  <si>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</si>
  <si>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</si>
  <si>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</si>
  <si>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</si>
  <si>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</si>
  <si>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</si>
  <si>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</si>
  <si>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</si>
  <si>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</si>
  <si>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</si>
  <si>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</si>
  <si>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</si>
  <si>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</si>
  <si>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</si>
  <si>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</si>
  <si>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</si>
  <si>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</si>
  <si>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</si>
  <si>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</si>
  <si>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</si>
  <si>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</si>
  <si>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</si>
  <si>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</si>
  <si>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</si>
  <si>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</si>
  <si>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</si>
  <si>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</si>
  <si>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</si>
  <si>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</si>
  <si>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</si>
  <si>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</si>
  <si>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</si>
  <si>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</si>
  <si>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</si>
  <si>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</si>
  <si>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</si>
  <si>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</si>
  <si>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</si>
  <si>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</si>
  <si>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</si>
  <si>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</si>
  <si>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</si>
  <si>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</si>
  <si>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</si>
  <si>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</si>
  <si>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</si>
  <si>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</si>
  <si>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</si>
  <si>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</si>
  <si>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</si>
  <si>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</si>
  <si>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</si>
  <si>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</si>
  <si>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</si>
  <si>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</si>
  <si>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</si>
  <si>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</si>
  <si>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</si>
  <si>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</si>
  <si>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</si>
  <si>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</si>
  <si>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</si>
  <si>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</si>
  <si>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</si>
  <si>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</si>
  <si>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</si>
  <si>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</si>
  <si>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</si>
  <si>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</si>
  <si>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</si>
  <si>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</si>
  <si>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</si>
  <si>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</si>
  <si>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</si>
  <si>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</si>
  <si>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</si>
  <si>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</si>
  <si>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</si>
  <si>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</si>
  <si>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</si>
  <si>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</si>
  <si>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</si>
  <si>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</si>
  <si>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</si>
  <si>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</si>
  <si>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</si>
  <si>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</si>
  <si>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</si>
  <si>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</si>
  <si>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</si>
  <si>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</si>
  <si>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</si>
  <si>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</si>
  <si>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</si>
  <si>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</si>
  <si>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</si>
  <si>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</si>
  <si>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</si>
  <si>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</si>
  <si>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</si>
  <si>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</si>
  <si>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</si>
  <si>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</si>
  <si>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</si>
  <si>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</si>
  <si>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</si>
  <si>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</si>
  <si>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</si>
  <si>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</si>
  <si>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</si>
  <si>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</si>
  <si>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</si>
  <si>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</si>
  <si>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</si>
  <si>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</si>
  <si>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</si>
  <si>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</si>
  <si>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</si>
  <si>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</si>
  <si>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</si>
  <si>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</si>
  <si>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</si>
  <si>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</si>
  <si>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</si>
  <si>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</si>
  <si>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</si>
  <si>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</si>
  <si>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</si>
  <si>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</si>
  <si>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</si>
  <si>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</si>
  <si>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</si>
  <si>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</si>
  <si>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</si>
  <si>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</si>
  <si>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</si>
  <si>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</si>
  <si>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</si>
  <si>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</si>
  <si>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</si>
  <si>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</si>
  <si>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</si>
  <si>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</si>
  <si>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</si>
  <si>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</si>
  <si>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</si>
  <si>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</si>
  <si>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</si>
  <si>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</si>
  <si>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</si>
  <si>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</si>
  <si>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</si>
  <si>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</si>
  <si>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</si>
  <si>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</si>
  <si>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</si>
  <si>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</si>
  <si>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</si>
  <si>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</si>
  <si>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</si>
  <si>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</si>
  <si>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</si>
  <si>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</si>
  <si>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</si>
  <si>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</si>
  <si>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</si>
  <si>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</si>
  <si>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</si>
  <si>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</si>
  <si>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</si>
  <si>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</si>
  <si>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</si>
  <si>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</si>
  <si>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</si>
  <si>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</si>
  <si>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</si>
  <si>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</si>
  <si>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</si>
  <si>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</si>
  <si>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</si>
  <si>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</si>
  <si>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</si>
  <si>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</si>
  <si>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</si>
  <si>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</si>
  <si>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</si>
  <si>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</si>
  <si>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</si>
  <si>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</si>
  <si>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</si>
  <si>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</si>
  <si>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</si>
  <si>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</si>
  <si>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</si>
  <si>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</si>
  <si>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</si>
  <si>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</si>
  <si>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</si>
  <si>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</si>
  <si>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</si>
  <si>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</si>
  <si>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</si>
  <si>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</si>
  <si>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</si>
  <si>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</si>
  <si>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</si>
  <si>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</si>
  <si>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</si>
  <si>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</si>
  <si>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</si>
  <si>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</si>
  <si>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</si>
  <si>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</si>
  <si>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</si>
  <si>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</si>
  <si>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</si>
  <si>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</si>
  <si>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</si>
  <si>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</si>
  <si>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</si>
  <si>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</si>
  <si>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</si>
  <si>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</si>
  <si>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</si>
  <si>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</si>
  <si>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</si>
  <si>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</si>
  <si>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</si>
  <si>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</si>
  <si>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</si>
  <si>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</si>
  <si>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</si>
  <si>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</si>
  <si>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</si>
  <si>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</si>
  <si>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</si>
  <si>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</si>
  <si>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</si>
  <si>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</si>
  <si>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</si>
  <si>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</si>
  <si>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</si>
  <si>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</si>
  <si>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</si>
  <si>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</si>
  <si>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</si>
  <si>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</si>
  <si>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</si>
  <si>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</si>
  <si>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</si>
  <si>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</si>
  <si>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</si>
  <si>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</si>
  <si>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</si>
  <si>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</si>
  <si>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</si>
  <si>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</si>
  <si>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</si>
  <si>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</si>
  <si>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</si>
  <si>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</si>
  <si>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</si>
  <si>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</si>
  <si>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</si>
  <si>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</si>
  <si>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</si>
  <si>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</si>
  <si>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</si>
  <si>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</si>
  <si>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</si>
  <si>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</si>
  <si>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</si>
  <si>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</si>
  <si>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</si>
  <si>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</si>
  <si>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</si>
  <si>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</si>
  <si>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</si>
  <si>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</si>
  <si>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</si>
  <si>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</si>
  <si>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</si>
  <si>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</si>
  <si>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</si>
  <si>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</si>
  <si>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</si>
  <si>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</si>
  <si>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</si>
  <si>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</si>
  <si>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</si>
  <si>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</si>
  <si>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</si>
  <si>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</si>
  <si>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</si>
  <si>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</si>
  <si>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</si>
  <si>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</si>
  <si>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</si>
  <si>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</si>
  <si>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</si>
  <si>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</si>
  <si>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</si>
  <si>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</si>
  <si>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</si>
  <si>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</si>
  <si>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</si>
  <si>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</si>
  <si>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</si>
  <si>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</si>
  <si>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</si>
  <si>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</si>
  <si>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</si>
  <si>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</si>
  <si>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</si>
  <si>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</si>
  <si>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</si>
  <si>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</si>
  <si>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</si>
  <si>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</si>
  <si>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</si>
  <si>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</si>
  <si>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</si>
  <si>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</si>
  <si>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</si>
  <si>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</si>
  <si>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</si>
  <si>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</si>
  <si>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</si>
  <si>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</si>
  <si>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</si>
  <si>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</si>
  <si>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</si>
  <si>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</si>
  <si>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</si>
  <si>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</si>
  <si>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</si>
  <si>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</si>
  <si>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</si>
  <si>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</si>
  <si>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</si>
  <si>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</si>
  <si>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</si>
  <si>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</si>
  <si>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</si>
  <si>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</si>
  <si>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</si>
  <si>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</si>
  <si>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</si>
  <si>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</si>
  <si>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</si>
  <si>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</si>
  <si>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</si>
  <si>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</si>
  <si>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</si>
  <si>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</si>
  <si>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</si>
  <si>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</si>
  <si>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</si>
  <si>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</si>
  <si>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</si>
  <si>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</si>
  <si>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</si>
  <si>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</si>
  <si>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</si>
  <si>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</si>
  <si>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</si>
  <si>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</si>
  <si>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</si>
  <si>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</si>
  <si>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</si>
  <si>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</si>
  <si>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</si>
  <si>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</si>
  <si>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</si>
  <si>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</si>
  <si>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</si>
  <si>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</si>
  <si>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</si>
  <si>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</si>
  <si>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</si>
  <si>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</si>
  <si>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</si>
  <si>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</si>
  <si>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</si>
  <si>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</si>
  <si>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</si>
  <si>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</si>
  <si>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</si>
  <si>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</si>
  <si>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</si>
  <si>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</si>
  <si>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</si>
  <si>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</si>
  <si>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</si>
  <si>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</si>
  <si>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</si>
  <si>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</si>
  <si>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</si>
  <si>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</si>
  <si>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</si>
  <si>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</si>
  <si>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</si>
  <si>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</si>
  <si>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</si>
  <si>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</si>
  <si>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</si>
  <si>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</si>
  <si>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</si>
  <si>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</si>
  <si>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</si>
  <si>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</si>
  <si>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</si>
  <si>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</si>
  <si>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</si>
  <si>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</si>
  <si>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</si>
  <si>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</si>
  <si>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</si>
  <si>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</si>
  <si>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</si>
  <si>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</si>
  <si>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</si>
  <si>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</si>
  <si>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</si>
  <si>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</si>
  <si>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</si>
  <si>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</si>
  <si>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</si>
  <si>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</si>
  <si>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</si>
  <si>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</si>
  <si>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</si>
  <si>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</si>
  <si>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</si>
  <si>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</si>
  <si>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</si>
  <si>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</si>
  <si>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</si>
  <si>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</si>
  <si>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</si>
  <si>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</si>
  <si>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</si>
  <si>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</si>
  <si>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</si>
  <si>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</si>
  <si>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</si>
  <si>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</si>
  <si>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</si>
  <si>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</si>
  <si>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</si>
  <si>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</si>
  <si>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</si>
  <si>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</si>
  <si>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</si>
  <si>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</si>
  <si>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</si>
  <si>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</si>
  <si>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</si>
  <si>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</si>
  <si>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</si>
  <si>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</si>
  <si>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</si>
  <si>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</si>
  <si>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</si>
  <si>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</si>
  <si>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</si>
  <si>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</si>
  <si>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</si>
  <si>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</si>
  <si>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</si>
  <si>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</si>
  <si>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</si>
  <si>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</si>
  <si>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</si>
  <si>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</si>
  <si>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</si>
  <si>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</si>
  <si>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</si>
  <si>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</si>
  <si>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</si>
  <si>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</si>
  <si>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</si>
  <si>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</si>
  <si>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</si>
  <si>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</si>
  <si>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</si>
  <si>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</si>
  <si>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</si>
  <si>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</si>
  <si>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</si>
  <si>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</si>
  <si>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</si>
  <si>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</si>
  <si>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</si>
  <si>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</si>
  <si>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</si>
  <si>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</si>
  <si>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</si>
  <si>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</si>
  <si>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</si>
  <si>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</si>
  <si>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</si>
  <si>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</si>
  <si>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</si>
  <si>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</si>
  <si>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</si>
  <si>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</si>
  <si>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</si>
  <si>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</si>
  <si>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</si>
  <si>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</si>
  <si>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</si>
  <si>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</si>
  <si>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</si>
  <si>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</si>
  <si>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</si>
  <si>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</si>
  <si>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</si>
  <si>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</si>
  <si>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</si>
  <si>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</si>
  <si>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</si>
  <si>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</si>
  <si>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</si>
  <si>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</si>
  <si>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</si>
  <si>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</si>
  <si>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</si>
  <si>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</si>
  <si>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</si>
  <si>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</si>
  <si>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</si>
  <si>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</si>
  <si>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</si>
  <si>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</si>
  <si>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</si>
  <si>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</si>
  <si>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</si>
  <si>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</si>
  <si>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</si>
  <si>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</si>
  <si>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</si>
  <si>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</si>
  <si>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</si>
  <si>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</si>
  <si>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</si>
  <si>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</si>
  <si>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</si>
  <si>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</si>
  <si>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</si>
  <si>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</si>
  <si>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</si>
  <si>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</si>
  <si>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</si>
  <si>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</si>
  <si>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</si>
  <si>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</si>
  <si>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</si>
  <si>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</si>
  <si>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</si>
  <si>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</si>
  <si>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</si>
  <si>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</si>
  <si>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</si>
  <si>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</si>
  <si>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</si>
  <si>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</si>
  <si>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</si>
  <si>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</si>
  <si>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</si>
  <si>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</si>
  <si>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</si>
  <si>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</si>
  <si>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</si>
  <si>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</si>
  <si>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</si>
  <si>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</si>
  <si>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</si>
  <si>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</si>
  <si>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</si>
  <si>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</si>
  <si>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</si>
  <si>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</si>
  <si>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</si>
  <si>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</si>
  <si>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</si>
  <si>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</si>
  <si>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</si>
  <si>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</si>
  <si>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</si>
  <si>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</si>
  <si>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</si>
  <si>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</si>
  <si>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</si>
  <si>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</si>
  <si>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</si>
  <si>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</si>
  <si>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</si>
  <si>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</si>
  <si>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</si>
  <si>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</si>
  <si>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</si>
  <si>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</si>
  <si>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</si>
  <si>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</si>
  <si>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</si>
  <si>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</si>
  <si>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</si>
  <si>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</si>
  <si>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</si>
  <si>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</si>
  <si>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</si>
  <si>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</si>
  <si>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</si>
  <si>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</si>
  <si>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</si>
  <si>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</si>
  <si>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</si>
  <si>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</si>
  <si>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</si>
  <si>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</si>
  <si>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</si>
  <si>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</si>
  <si>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</si>
  <si>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</si>
  <si>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</si>
  <si>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</si>
  <si>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</si>
  <si>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</si>
  <si>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</si>
  <si>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</si>
  <si>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</si>
  <si>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</si>
  <si>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</si>
  <si>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</si>
  <si>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</si>
  <si>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</si>
  <si>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</si>
  <si>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</si>
  <si>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</si>
  <si>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</si>
  <si>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</si>
  <si>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</si>
  <si>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</si>
  <si>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</si>
  <si>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</si>
  <si>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</si>
  <si>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</si>
  <si>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</si>
  <si>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</si>
  <si>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</si>
  <si>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</si>
  <si>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</si>
  <si>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</si>
  <si>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</si>
  <si>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</si>
  <si>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</si>
  <si>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</si>
  <si>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</si>
  <si>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</si>
  <si>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</si>
  <si>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</si>
  <si>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</si>
  <si>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</si>
  <si>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</si>
  <si>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</si>
  <si>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</si>
  <si>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</si>
  <si>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</si>
  <si>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</si>
  <si>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</si>
  <si>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</si>
  <si>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</si>
  <si>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</si>
  <si>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</si>
  <si>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</si>
  <si>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</si>
  <si>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</si>
  <si>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</si>
  <si>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</si>
  <si>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</si>
  <si>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</si>
  <si>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</si>
  <si>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</si>
  <si>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</si>
  <si>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</si>
  <si>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</si>
  <si>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</si>
  <si>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</si>
  <si>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</si>
  <si>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</si>
  <si>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</si>
  <si>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</si>
  <si>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</si>
  <si>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</si>
  <si>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</si>
  <si>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</si>
  <si>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</si>
  <si>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</si>
  <si>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</si>
  <si>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</si>
  <si>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</si>
  <si>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</si>
  <si>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</si>
  <si>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</si>
  <si>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</si>
  <si>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</si>
  <si>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</si>
  <si>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</si>
  <si>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</si>
  <si>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</si>
  <si>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</si>
  <si>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</si>
  <si>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</si>
  <si>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</si>
  <si>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</si>
  <si>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</si>
  <si>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</si>
  <si>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</si>
  <si>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</si>
  <si>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</si>
  <si>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</si>
  <si>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</si>
  <si>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</si>
  <si>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</si>
  <si>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</si>
  <si>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</si>
  <si>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</si>
  <si>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</si>
  <si>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</si>
  <si>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</si>
  <si>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</si>
  <si>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</si>
  <si>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</si>
  <si>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</si>
  <si>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</si>
  <si>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</si>
  <si>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</si>
  <si>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</si>
  <si>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</si>
  <si>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</si>
  <si>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</si>
  <si>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</si>
  <si>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</si>
  <si>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</si>
  <si>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</si>
  <si>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</si>
  <si>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</si>
  <si>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</si>
  <si>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</si>
  <si>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</si>
  <si>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</si>
  <si>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</si>
  <si>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</si>
  <si>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</si>
  <si>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</si>
  <si>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</si>
  <si>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</si>
  <si>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</si>
  <si>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</si>
  <si>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</si>
  <si>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</si>
  <si>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</si>
  <si>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</si>
  <si>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</si>
  <si>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</si>
  <si>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</si>
  <si>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</si>
  <si>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</si>
  <si>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</si>
  <si>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</si>
  <si>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</si>
  <si>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</si>
  <si>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</si>
  <si>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</si>
  <si>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</si>
  <si>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</si>
  <si>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</si>
  <si>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</si>
  <si>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</si>
  <si>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</si>
  <si>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</si>
  <si>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</si>
  <si>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</si>
  <si>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</si>
  <si>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</si>
  <si>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</si>
  <si>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</si>
  <si>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</si>
  <si>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</si>
  <si>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</si>
  <si>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</si>
  <si>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</si>
  <si>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</si>
  <si>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</si>
  <si>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</si>
  <si>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</si>
  <si>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</si>
  <si>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</si>
  <si>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</si>
  <si>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</si>
  <si>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</si>
  <si>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</si>
  <si>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</si>
  <si>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</si>
  <si>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</si>
  <si>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</si>
  <si>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</si>
  <si>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</si>
  <si>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</si>
  <si>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</si>
  <si>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</si>
  <si>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</si>
  <si>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</si>
  <si>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</si>
  <si>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</si>
  <si>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</si>
  <si>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</si>
  <si>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</si>
  <si>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</si>
  <si>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</si>
  <si>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</si>
  <si>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</si>
  <si>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</si>
  <si>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</si>
  <si>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</si>
  <si>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</si>
  <si>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</si>
  <si>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</si>
  <si>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</si>
  <si>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</si>
  <si>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</si>
  <si>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</si>
  <si>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</si>
  <si>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</si>
  <si>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</si>
  <si>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</si>
  <si>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</si>
  <si>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</si>
  <si>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</si>
  <si>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</si>
  <si>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</si>
  <si>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</si>
  <si>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</si>
  <si>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</si>
  <si>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</si>
  <si>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</si>
  <si>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</si>
  <si>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</si>
  <si>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</si>
  <si>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</si>
  <si>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</si>
  <si>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</si>
  <si>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</si>
  <si>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</si>
  <si>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</si>
  <si>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</si>
  <si>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</si>
  <si>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</si>
  <si>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</si>
  <si>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</si>
  <si>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</si>
  <si>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</si>
  <si>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</si>
  <si>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</si>
  <si>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</si>
  <si>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</si>
  <si>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</si>
  <si>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</si>
  <si>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</si>
  <si>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</si>
  <si>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</si>
  <si>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</si>
  <si>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</si>
  <si>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</si>
  <si>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</si>
  <si>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</si>
  <si>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</si>
  <si>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</si>
  <si>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</si>
  <si>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</si>
  <si>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</si>
  <si>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</si>
  <si>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</si>
  <si>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</si>
  <si>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</si>
  <si>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</si>
  <si>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</si>
  <si>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</si>
  <si>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</si>
  <si>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</si>
  <si>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</si>
  <si>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</si>
  <si>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</si>
  <si>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</si>
  <si>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</si>
  <si>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</si>
  <si>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</si>
  <si>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</si>
  <si>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</si>
  <si>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</si>
  <si>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</si>
  <si>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</si>
  <si>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</si>
  <si>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</si>
  <si>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</si>
  <si>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</si>
  <si>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</si>
  <si>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</si>
  <si>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</si>
  <si>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</si>
  <si>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</si>
  <si>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</si>
  <si>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</si>
  <si>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</si>
  <si>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</si>
  <si>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</si>
  <si>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</si>
  <si>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</si>
  <si>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</si>
  <si>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</si>
  <si>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</si>
  <si>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</si>
  <si>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</si>
  <si>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</si>
  <si>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</si>
  <si>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</si>
  <si>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</si>
  <si>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</si>
  <si>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</si>
  <si>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</si>
  <si>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</si>
  <si>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</si>
  <si>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</si>
  <si>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</si>
  <si>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</si>
  <si>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</si>
  <si>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</si>
  <si>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</si>
  <si>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</si>
  <si>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</si>
  <si>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</si>
  <si>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</si>
  <si>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</si>
  <si>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</si>
  <si>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</si>
  <si>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</si>
  <si>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</si>
  <si>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</si>
  <si>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</si>
  <si>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</si>
  <si>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</si>
  <si>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</si>
  <si>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</si>
  <si>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</si>
  <si>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</si>
  <si>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</si>
  <si>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</si>
  <si>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</si>
  <si>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</si>
  <si>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</si>
  <si>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</si>
  <si>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</si>
  <si>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</si>
  <si>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</si>
  <si>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</si>
  <si>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</si>
  <si>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</si>
  <si>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</si>
  <si>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</si>
  <si>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</si>
  <si>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</si>
  <si>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</si>
  <si>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</si>
  <si>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</si>
  <si>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</si>
  <si>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</si>
  <si>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</si>
  <si>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</si>
  <si>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</si>
  <si>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</si>
  <si>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</si>
  <si>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</si>
  <si>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</si>
  <si>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</si>
  <si>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</si>
  <si>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</si>
  <si>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</si>
  <si>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</si>
  <si>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</si>
  <si>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</si>
  <si>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</si>
  <si>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</si>
  <si>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</si>
  <si>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</si>
  <si>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</si>
  <si>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</si>
  <si>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</si>
  <si>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</si>
  <si>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</si>
  <si>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</si>
  <si>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</si>
  <si>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</si>
  <si>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</si>
  <si>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</si>
  <si>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</si>
  <si>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</si>
  <si>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</si>
  <si>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</si>
  <si>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</si>
  <si>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</si>
  <si>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</si>
  <si>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</si>
  <si>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</si>
  <si>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</si>
  <si>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</si>
  <si>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</si>
  <si>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</si>
  <si>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</si>
  <si>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</si>
  <si>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</si>
  <si>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</si>
  <si>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</si>
  <si>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</si>
  <si>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</si>
  <si>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</si>
  <si>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</si>
  <si>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</si>
  <si>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</si>
  <si>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</si>
  <si>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</si>
  <si>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</si>
  <si>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</si>
  <si>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</si>
  <si>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</si>
  <si>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</si>
  <si>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</si>
  <si>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</si>
  <si>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</si>
  <si>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</si>
  <si>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</si>
  <si>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</si>
  <si>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</si>
  <si>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</si>
  <si>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</si>
  <si>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</si>
  <si>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</si>
  <si>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</si>
  <si>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</si>
  <si>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</si>
  <si>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</si>
  <si>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</si>
  <si>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</si>
  <si>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</si>
  <si>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</si>
  <si>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</si>
  <si>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</si>
  <si>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</si>
  <si>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</si>
  <si>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</si>
  <si>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</si>
  <si>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</si>
  <si>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</si>
  <si>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</si>
  <si>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</si>
  <si>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</si>
  <si>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</si>
  <si>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</si>
  <si>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</si>
  <si>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</si>
  <si>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</si>
  <si>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</si>
  <si>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</si>
  <si>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</si>
  <si>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</si>
  <si>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</si>
  <si>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</si>
  <si>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</si>
  <si>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</si>
  <si>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</si>
  <si>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</si>
  <si>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</si>
  <si>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</si>
  <si>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</si>
  <si>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</si>
  <si>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</si>
  <si>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</si>
  <si>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</si>
  <si>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</si>
  <si>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</si>
  <si>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</si>
  <si>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</si>
  <si>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</si>
  <si>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</si>
  <si>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</si>
  <si>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</si>
  <si>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</si>
  <si>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</si>
  <si>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</si>
  <si>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</si>
  <si>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</si>
  <si>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</si>
  <si>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</si>
  <si>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</si>
  <si>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</si>
  <si>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</si>
  <si>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</si>
  <si>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</si>
  <si>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</si>
  <si>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</si>
  <si>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</si>
  <si>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</si>
  <si>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</si>
  <si>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</si>
  <si>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</si>
  <si>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</si>
  <si>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</si>
  <si>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</si>
  <si>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</si>
  <si>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</si>
  <si>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</si>
  <si>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</si>
  <si>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</si>
  <si>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</si>
  <si>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</si>
  <si>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</si>
  <si>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</si>
  <si>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</si>
  <si>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</si>
  <si>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</si>
  <si>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</si>
  <si>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</si>
  <si>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</si>
  <si>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</si>
  <si>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</si>
  <si>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</si>
  <si>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</si>
  <si>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</si>
  <si>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</si>
  <si>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</si>
  <si>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</si>
  <si>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</si>
  <si>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</si>
  <si>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</si>
  <si>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</si>
  <si>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</si>
  <si>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</si>
  <si>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</si>
  <si>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</si>
  <si>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</si>
  <si>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</si>
  <si>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</si>
  <si>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</si>
  <si>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</si>
  <si>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</si>
  <si>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</si>
  <si>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</si>
  <si>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</si>
  <si>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</si>
  <si>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</si>
  <si>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</si>
  <si>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</si>
  <si>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</si>
  <si>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</si>
  <si>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</si>
  <si>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</si>
  <si>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</si>
  <si>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</si>
  <si>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</si>
  <si>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</si>
  <si>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</si>
  <si>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</si>
  <si>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</si>
  <si>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</si>
  <si>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</si>
  <si>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</si>
  <si>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</si>
  <si>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</si>
  <si>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</si>
  <si>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</si>
  <si>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</si>
  <si>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</si>
  <si>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</si>
  <si>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</si>
  <si>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</si>
  <si>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</si>
  <si>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</si>
  <si>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</si>
  <si>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</si>
  <si>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</si>
  <si>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</si>
  <si>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</si>
  <si>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</si>
  <si>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</si>
  <si>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</si>
  <si>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</si>
  <si>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</si>
  <si>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</si>
  <si>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</si>
  <si>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</si>
  <si>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</si>
  <si>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</si>
  <si>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</si>
  <si>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</si>
  <si>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</si>
  <si>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</si>
  <si>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</si>
  <si>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</si>
  <si>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</si>
  <si>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</si>
  <si>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</si>
  <si>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</si>
  <si>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</si>
  <si>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</si>
  <si>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</si>
  <si>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</si>
  <si>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</si>
  <si>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</si>
  <si>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</si>
  <si>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</si>
  <si>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</si>
  <si>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</si>
  <si>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</si>
  <si>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</si>
  <si>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</si>
  <si>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</si>
  <si>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</si>
  <si>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</si>
  <si>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</si>
  <si>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</si>
  <si>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</si>
  <si>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</si>
  <si>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</si>
  <si>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</si>
  <si>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</si>
  <si>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</si>
  <si>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</si>
  <si>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</si>
  <si>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</si>
  <si>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</si>
  <si>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</si>
  <si>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</si>
  <si>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</si>
  <si>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</si>
  <si>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</si>
  <si>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</si>
  <si>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</si>
  <si>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</si>
  <si>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</si>
  <si>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</si>
  <si>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</si>
  <si>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</si>
  <si>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</si>
  <si>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</si>
  <si>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</si>
  <si>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</si>
  <si>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</si>
  <si>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</si>
  <si>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</si>
  <si>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</si>
  <si>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</si>
  <si>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</si>
  <si>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</si>
  <si>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</si>
  <si>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</si>
  <si>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</si>
  <si>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</si>
  <si>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</si>
  <si>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</si>
  <si>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</si>
  <si>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</si>
  <si>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</si>
  <si>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</si>
  <si>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</si>
  <si>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</si>
  <si>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</si>
  <si>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</si>
  <si>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</si>
  <si>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</si>
  <si>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</si>
  <si>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</si>
  <si>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</si>
  <si>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</si>
  <si>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</si>
  <si>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</si>
  <si>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</si>
  <si>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</si>
  <si>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</si>
  <si>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</si>
  <si>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</si>
  <si>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</si>
  <si>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</si>
  <si>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</si>
  <si>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</si>
  <si>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</si>
  <si>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</si>
  <si>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</si>
  <si>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</si>
  <si>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</si>
  <si>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</si>
  <si>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</si>
  <si>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</si>
  <si>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</si>
  <si>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</si>
  <si>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</si>
  <si>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</si>
  <si>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</si>
  <si>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</si>
  <si>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</si>
  <si>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</si>
  <si>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</si>
  <si>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</si>
  <si>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</si>
  <si>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</si>
  <si>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</si>
  <si>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</si>
  <si>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</si>
  <si>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</si>
  <si>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</si>
  <si>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</si>
  <si>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</si>
  <si>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</si>
  <si>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</si>
  <si>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</si>
  <si>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</si>
  <si>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</si>
  <si>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</si>
  <si>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</si>
  <si>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</si>
  <si>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</si>
  <si>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</si>
  <si>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</si>
  <si>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</si>
  <si>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</si>
  <si>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</si>
  <si>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</si>
  <si>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</si>
  <si>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</si>
  <si>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</si>
  <si>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</si>
  <si>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</si>
  <si>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</si>
  <si>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</si>
  <si>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</si>
  <si>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</si>
  <si>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</si>
  <si>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</si>
  <si>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</si>
  <si>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</si>
  <si>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</si>
  <si>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</si>
  <si>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</si>
  <si>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</si>
  <si>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</si>
  <si>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</si>
  <si>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</si>
  <si>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</si>
  <si>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</si>
  <si>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</si>
  <si>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</si>
  <si>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</si>
  <si>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</si>
  <si>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</si>
  <si>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</si>
  <si>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</si>
  <si>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</si>
  <si>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</si>
  <si>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</si>
  <si>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</si>
  <si>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</si>
  <si>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</si>
  <si>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</si>
  <si>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</si>
  <si>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</si>
  <si>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</si>
  <si>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</si>
  <si>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</si>
  <si>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</si>
  <si>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</si>
  <si>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</si>
  <si>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</si>
  <si>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</si>
  <si>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</si>
  <si>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</si>
  <si>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</si>
  <si>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</si>
  <si>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</si>
  <si>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</si>
  <si>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</si>
  <si>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</si>
  <si>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</si>
  <si>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</si>
  <si>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</si>
  <si>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</si>
  <si>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</si>
  <si>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</si>
  <si>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</si>
  <si>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</si>
  <si>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</si>
  <si>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</si>
  <si>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</si>
  <si>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</si>
  <si>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</si>
  <si>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</si>
  <si>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</si>
  <si>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</si>
  <si>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</si>
  <si>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</si>
  <si>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</si>
  <si>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</si>
  <si>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</si>
  <si>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</si>
  <si>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</si>
  <si>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</si>
  <si>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</si>
  <si>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</si>
  <si>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</si>
  <si>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</si>
  <si>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</si>
  <si>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</si>
  <si>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</si>
  <si>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</si>
  <si>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</si>
  <si>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</si>
  <si>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</si>
  <si>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</si>
  <si>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</si>
  <si>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</si>
  <si>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</si>
  <si>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</si>
  <si>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</si>
  <si>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</si>
  <si>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</si>
  <si>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</si>
  <si>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</si>
  <si>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</si>
  <si>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</si>
  <si>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</si>
  <si>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</si>
  <si>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</si>
  <si>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</si>
  <si>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</si>
  <si>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</si>
  <si>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</si>
  <si>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</si>
  <si>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</si>
  <si>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</si>
  <si>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</si>
  <si>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</si>
  <si>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</si>
  <si>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</si>
  <si>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</si>
  <si>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</si>
  <si>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</si>
  <si>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</si>
  <si>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</si>
  <si>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</si>
  <si>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</si>
  <si>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</si>
  <si>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</si>
  <si>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</si>
  <si>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</si>
  <si>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</si>
  <si>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</si>
  <si>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</si>
  <si>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</si>
  <si>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</si>
  <si>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</si>
  <si>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</si>
  <si>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</si>
  <si>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</si>
  <si>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</si>
  <si>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</si>
  <si>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</si>
  <si>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</si>
  <si>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</si>
  <si>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</si>
  <si>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</si>
  <si>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</si>
  <si>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</si>
  <si>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</si>
  <si>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</si>
  <si>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</si>
  <si>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</si>
  <si>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</si>
  <si>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</si>
  <si>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</si>
  <si>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</si>
  <si>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</si>
  <si>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</si>
  <si>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</si>
  <si>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</si>
  <si>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</si>
  <si>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</si>
  <si>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</si>
  <si>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</si>
  <si>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</si>
  <si>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</si>
  <si>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</si>
  <si>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</si>
  <si>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</si>
  <si>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</si>
  <si>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</si>
  <si>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</si>
  <si>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</si>
  <si>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</si>
  <si>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</si>
  <si>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</si>
  <si>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</si>
  <si>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</si>
  <si>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</si>
  <si>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</si>
  <si>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</si>
  <si>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</si>
  <si>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</si>
  <si>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</si>
  <si>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</si>
  <si>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</si>
  <si>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</si>
  <si>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</si>
  <si>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</si>
  <si>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</si>
  <si>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</si>
  <si>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</si>
  <si>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</si>
  <si>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</si>
  <si>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</si>
  <si>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</si>
  <si>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</si>
  <si>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</si>
  <si>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</si>
  <si>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</si>
  <si>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</si>
  <si>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</si>
  <si>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</si>
  <si>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</si>
  <si>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</si>
  <si>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</si>
  <si>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</si>
  <si>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</si>
  <si>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</si>
  <si>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</si>
  <si>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</si>
  <si>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</si>
  <si>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</si>
  <si>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</si>
  <si>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</si>
  <si>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</si>
  <si>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</si>
  <si>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</si>
  <si>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</si>
  <si>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</si>
  <si>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</si>
  <si>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</si>
  <si>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</si>
  <si>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</si>
  <si>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</si>
  <si>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</si>
  <si>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</si>
  <si>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</si>
  <si>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</si>
  <si>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</si>
  <si>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</si>
  <si>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</si>
  <si>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</si>
  <si>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</si>
  <si>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</si>
  <si>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</si>
  <si>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</si>
  <si>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</si>
  <si>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</si>
  <si>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</si>
  <si>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</si>
  <si>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</si>
  <si>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</si>
  <si>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</si>
  <si>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</si>
  <si>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</si>
  <si>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</si>
  <si>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</si>
  <si>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</si>
  <si>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</si>
  <si>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</si>
  <si>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</si>
  <si>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</si>
  <si>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</si>
  <si>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</si>
  <si>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</si>
  <si>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</si>
  <si>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</si>
  <si>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</si>
  <si>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</si>
  <si>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</si>
  <si>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</si>
  <si>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</si>
  <si>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</si>
  <si>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</si>
  <si>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</si>
  <si>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</si>
  <si>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</si>
  <si>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</si>
  <si>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</si>
  <si>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</si>
  <si>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</si>
  <si>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</si>
  <si>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</si>
  <si>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</si>
  <si>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</si>
  <si>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</si>
  <si>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</si>
  <si>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</si>
  <si>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</si>
  <si>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</si>
  <si>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</si>
  <si>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</si>
  <si>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</si>
  <si>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</si>
  <si>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</si>
  <si>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</si>
  <si>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</si>
  <si>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</si>
  <si>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</si>
  <si>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</si>
  <si>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</si>
  <si>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</si>
  <si>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</si>
  <si>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</si>
  <si>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</si>
  <si>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</si>
  <si>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</si>
  <si>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</si>
  <si>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</si>
  <si>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</si>
  <si>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</si>
  <si>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</si>
  <si>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</si>
  <si>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</si>
  <si>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</si>
  <si>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</si>
  <si>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</si>
  <si>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</si>
  <si>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</si>
  <si>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</si>
  <si>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</si>
  <si>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</si>
  <si>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</si>
  <si>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</si>
  <si>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</si>
  <si>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</si>
  <si>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</si>
  <si>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</si>
  <si>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</si>
  <si>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</si>
  <si>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</si>
  <si>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</si>
  <si>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</si>
  <si>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</si>
  <si>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</si>
  <si>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</si>
  <si>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</si>
  <si>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</si>
  <si>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</si>
  <si>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</si>
  <si>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</si>
  <si>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</si>
  <si>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</si>
  <si>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</si>
  <si>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</si>
  <si>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</si>
  <si>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</si>
  <si>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</si>
  <si>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</si>
  <si>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</si>
  <si>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</si>
  <si>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</si>
  <si>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</si>
  <si>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</si>
  <si>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</si>
  <si>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</si>
  <si>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</si>
  <si>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</si>
  <si>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</si>
  <si>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</si>
  <si>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</si>
  <si>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</si>
  <si>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</si>
  <si>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</si>
  <si>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</si>
  <si>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</si>
  <si>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</si>
  <si>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</si>
  <si>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</si>
  <si>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</si>
  <si>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</si>
  <si>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</si>
  <si>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</si>
  <si>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</si>
  <si>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</si>
  <si>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</si>
  <si>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</si>
  <si>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</si>
  <si>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</si>
  <si>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</si>
  <si>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</si>
  <si>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</si>
  <si>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</si>
  <si>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</si>
  <si>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</si>
  <si>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</si>
  <si>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</si>
  <si>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</si>
  <si>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</si>
  <si>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</si>
  <si>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</si>
  <si>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</si>
  <si>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</si>
  <si>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</si>
  <si>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</si>
  <si>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</si>
  <si>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</si>
  <si>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</si>
  <si>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</si>
  <si>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</si>
  <si>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</si>
  <si>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</si>
  <si>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</si>
  <si>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</si>
  <si>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</si>
  <si>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</si>
  <si>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</si>
  <si>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</si>
  <si>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</si>
  <si>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</si>
  <si>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</si>
  <si>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</si>
  <si>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</si>
  <si>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</si>
  <si>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</si>
  <si>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</si>
  <si>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</si>
  <si>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</si>
  <si>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</si>
  <si>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</si>
  <si>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</si>
  <si>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</si>
  <si>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</si>
  <si>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</si>
  <si>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</si>
  <si>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</si>
  <si>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</si>
  <si>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</si>
  <si>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</si>
  <si>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</si>
  <si>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</si>
  <si>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</si>
  <si>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</si>
  <si>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</si>
  <si>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</si>
  <si>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</si>
  <si>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</si>
  <si>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</si>
  <si>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</si>
  <si>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</si>
  <si>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</si>
  <si>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</si>
  <si>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</si>
  <si>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</si>
  <si>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</si>
  <si>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</si>
  <si>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</si>
  <si>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</si>
  <si>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</si>
  <si>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</si>
  <si>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</si>
  <si>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</si>
  <si>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</si>
  <si>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</si>
  <si>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</si>
  <si>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</si>
  <si>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</si>
  <si>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</si>
  <si>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</si>
  <si>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</si>
  <si>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</si>
  <si>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</si>
  <si>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</si>
  <si>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</si>
  <si>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</si>
  <si>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</si>
  <si>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</si>
  <si>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</si>
  <si>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</si>
  <si>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</si>
  <si>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</si>
  <si>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</si>
  <si>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</si>
  <si>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</si>
  <si>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</si>
  <si>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</si>
  <si>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</si>
  <si>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</si>
  <si>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</si>
  <si>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</si>
  <si>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</si>
  <si>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</si>
  <si>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</si>
  <si>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</si>
  <si>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</si>
  <si>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</si>
  <si>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</si>
  <si>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</si>
  <si>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</si>
  <si>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</si>
  <si>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</si>
  <si>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</si>
  <si>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</si>
  <si>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</si>
  <si>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</si>
  <si>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</si>
  <si>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</si>
  <si>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</si>
  <si>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</si>
  <si>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</si>
  <si>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</si>
  <si>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</si>
  <si>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</si>
  <si>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</si>
  <si>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</si>
  <si>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</si>
  <si>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</si>
  <si>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</si>
  <si>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</si>
  <si>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</si>
  <si>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</si>
  <si>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</si>
  <si>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</si>
  <si>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</si>
  <si>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</si>
  <si>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</si>
  <si>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</si>
  <si>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</si>
  <si>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</si>
  <si>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</si>
  <si>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</si>
  <si>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</si>
  <si>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</si>
  <si>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</si>
  <si>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</si>
  <si>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</si>
  <si>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</si>
  <si>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</si>
  <si>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</si>
  <si>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</si>
  <si>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</si>
  <si>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</si>
  <si>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</si>
  <si>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</si>
  <si>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</si>
  <si>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</si>
  <si>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</si>
  <si>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</si>
  <si>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</si>
  <si>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</si>
  <si>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</si>
  <si>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</si>
  <si>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</si>
  <si>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</si>
  <si>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</si>
  <si>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</si>
  <si>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</si>
  <si>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</si>
  <si>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</si>
  <si>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</si>
  <si>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</si>
  <si>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</si>
  <si>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</si>
  <si>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</si>
  <si>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</si>
  <si>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</si>
  <si>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</si>
  <si>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</si>
  <si>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</si>
  <si>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</si>
  <si>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</si>
  <si>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</si>
  <si>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</si>
  <si>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</si>
  <si>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</si>
  <si>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</si>
  <si>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</si>
  <si>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</si>
  <si>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</si>
  <si>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</si>
  <si>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</si>
  <si>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</si>
  <si>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</si>
  <si>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</si>
  <si>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</si>
  <si>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</si>
  <si>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</si>
  <si>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</si>
  <si>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</si>
  <si>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</si>
  <si>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</si>
  <si>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</si>
  <si>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</si>
  <si>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</si>
  <si>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</si>
  <si>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</si>
  <si>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</si>
  <si>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</si>
  <si>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</si>
  <si>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</si>
  <si>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</si>
  <si>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</si>
  <si>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</si>
  <si>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</si>
  <si>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</si>
  <si>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</si>
  <si>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</si>
  <si>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</si>
  <si>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</si>
  <si>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</si>
  <si>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</si>
  <si>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</si>
  <si>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</si>
  <si>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</si>
  <si>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</si>
  <si>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</si>
  <si>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</si>
  <si>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</si>
  <si>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</si>
  <si>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</si>
  <si>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</si>
  <si>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</si>
  <si>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</si>
  <si>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</si>
  <si>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</si>
  <si>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</si>
  <si>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</si>
  <si>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</si>
  <si>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</si>
  <si>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</si>
  <si>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</si>
  <si>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</si>
  <si>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</si>
  <si>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</si>
  <si>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</si>
  <si>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</si>
  <si>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</si>
  <si>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</si>
  <si>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</si>
  <si>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</si>
  <si>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</si>
  <si>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</si>
  <si>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</si>
  <si>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</si>
  <si>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</si>
  <si>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</si>
  <si>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</si>
  <si>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</si>
  <si>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</si>
  <si>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</si>
  <si>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</si>
  <si>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</si>
  <si>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</si>
  <si>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</si>
  <si>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</si>
  <si>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</si>
  <si>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</si>
  <si>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</si>
  <si>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</si>
  <si>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</si>
  <si>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</si>
  <si>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</si>
  <si>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</si>
  <si>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</si>
  <si>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</si>
  <si>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</si>
  <si>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</si>
  <si>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</si>
  <si>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</si>
  <si>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</si>
  <si>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</si>
  <si>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</si>
  <si>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</si>
  <si>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</si>
  <si>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</si>
  <si>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</si>
  <si>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</si>
  <si>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</si>
  <si>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</si>
  <si>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</si>
  <si>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</si>
  <si>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</si>
  <si>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</si>
  <si>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</si>
  <si>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</si>
  <si>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</si>
  <si>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</si>
  <si>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</si>
  <si>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</si>
  <si>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</si>
  <si>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</si>
  <si>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</si>
  <si>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</si>
  <si>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</si>
  <si>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</si>
  <si>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</si>
  <si>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</si>
  <si>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</si>
  <si>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</si>
  <si>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</si>
  <si>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</si>
  <si>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</si>
  <si>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</si>
  <si>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</si>
  <si>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</si>
  <si>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</si>
  <si>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</si>
  <si>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</si>
  <si>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</si>
  <si>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</si>
  <si>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</si>
  <si>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</si>
  <si>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</si>
  <si>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</si>
  <si>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</si>
  <si>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</si>
  <si>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</si>
  <si>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</si>
  <si>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</si>
  <si>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</si>
  <si>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</si>
  <si>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</si>
  <si>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</si>
  <si>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</si>
  <si>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</si>
  <si>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</si>
  <si>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</si>
  <si>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</si>
  <si>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</si>
  <si>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</si>
  <si>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</si>
  <si>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</si>
  <si>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</si>
  <si>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</si>
  <si>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</si>
  <si>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</si>
  <si>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</si>
  <si>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</si>
  <si>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</si>
  <si>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</si>
  <si>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</si>
  <si>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</si>
  <si>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</si>
  <si>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</si>
  <si>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</si>
  <si>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</si>
  <si>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</si>
  <si>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</si>
  <si>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</si>
  <si>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</si>
  <si>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</si>
  <si>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</si>
  <si>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</si>
  <si>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</si>
  <si>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</si>
  <si>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</si>
  <si>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</si>
  <si>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</si>
  <si>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</si>
  <si>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</si>
  <si>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</si>
  <si>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</si>
  <si>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</si>
  <si>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</si>
  <si>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</si>
  <si>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</si>
  <si>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</si>
  <si>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</si>
  <si>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</si>
  <si>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</si>
  <si>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</si>
  <si>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</si>
  <si>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</si>
  <si>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</si>
  <si>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</si>
  <si>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</si>
  <si>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</si>
  <si>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</si>
  <si>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</si>
  <si>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</si>
  <si>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</si>
  <si>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</si>
  <si>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</si>
  <si>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</si>
  <si>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</si>
  <si>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</si>
  <si>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</si>
  <si>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</si>
  <si>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</si>
  <si>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</si>
  <si>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</si>
  <si>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</si>
  <si>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</si>
  <si>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</si>
  <si>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</si>
  <si>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</si>
  <si>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</si>
  <si>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</si>
  <si>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</si>
  <si>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</si>
  <si>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</si>
  <si>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</si>
  <si>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</si>
  <si>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</si>
  <si>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</si>
  <si>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</si>
  <si>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</si>
  <si>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</si>
  <si>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</si>
  <si>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</si>
  <si>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</si>
  <si>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</si>
  <si>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</si>
  <si>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</si>
  <si>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</si>
  <si>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</si>
  <si>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</si>
  <si>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</si>
  <si>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</si>
  <si>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</si>
  <si>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</si>
  <si>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</si>
  <si>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</si>
  <si>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</si>
  <si>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</si>
  <si>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</si>
  <si>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</si>
  <si>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</si>
  <si>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</si>
  <si>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</si>
  <si>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</si>
  <si>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</si>
  <si>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</si>
  <si>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</si>
  <si>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</si>
  <si>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</si>
  <si>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</si>
  <si>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</si>
  <si>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</si>
  <si>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</si>
  <si>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</si>
  <si>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</si>
  <si>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</si>
  <si>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</si>
  <si>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</si>
  <si>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</si>
  <si>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</si>
  <si>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</si>
  <si>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</si>
  <si>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</si>
  <si>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</si>
  <si>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</si>
  <si>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</si>
  <si>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</si>
  <si>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</si>
  <si>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</si>
  <si>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</si>
  <si>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</si>
  <si>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</si>
  <si>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</si>
  <si>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</si>
  <si>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</si>
  <si>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</si>
  <si>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</si>
  <si>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</si>
  <si>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</si>
  <si>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</si>
  <si>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</si>
  <si>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</si>
  <si>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</si>
  <si>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</si>
  <si>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</si>
  <si>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</si>
  <si>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</si>
  <si>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</si>
  <si>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</si>
  <si>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</si>
  <si>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</si>
  <si>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</si>
  <si>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</si>
  <si>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</si>
  <si>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</si>
  <si>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</si>
  <si>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</si>
  <si>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</si>
  <si>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</si>
  <si>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</si>
  <si>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</si>
  <si>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</si>
  <si>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</si>
  <si>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</si>
  <si>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</si>
  <si>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</si>
  <si>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</si>
  <si>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</si>
  <si>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</si>
  <si>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</si>
  <si>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</si>
  <si>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</si>
  <si>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</si>
  <si>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</si>
  <si>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</si>
  <si>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</si>
  <si>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</si>
  <si>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</si>
  <si>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</si>
  <si>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</si>
  <si>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</si>
  <si>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</si>
  <si>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</si>
  <si>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</si>
  <si>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</si>
  <si>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</si>
  <si>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</si>
  <si>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</si>
  <si>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</si>
  <si>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</si>
  <si>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</si>
  <si>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</si>
  <si>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</si>
  <si>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</si>
  <si>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</si>
  <si>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</si>
  <si>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</si>
  <si>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</si>
  <si>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</si>
  <si>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</si>
  <si>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</si>
  <si>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</si>
  <si>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</si>
  <si>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</si>
  <si>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</si>
  <si>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</si>
  <si>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</si>
  <si>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</si>
  <si>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</si>
  <si>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</si>
  <si>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</si>
  <si>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</si>
  <si>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</si>
  <si>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</si>
  <si>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</si>
  <si>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</si>
  <si>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</si>
  <si>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</si>
  <si>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</si>
  <si>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</si>
  <si>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</si>
  <si>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</si>
  <si>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</si>
  <si>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</si>
  <si>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</si>
  <si>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</si>
  <si>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</si>
  <si>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</si>
  <si>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</si>
  <si>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</si>
  <si>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</si>
  <si>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</si>
  <si>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</si>
  <si>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</si>
  <si>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</si>
  <si>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</si>
  <si>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</si>
  <si>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</si>
  <si>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</si>
  <si>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</si>
  <si>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</si>
  <si>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</si>
  <si>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</si>
  <si>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</si>
  <si>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</si>
  <si>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</si>
  <si>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</si>
  <si>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</si>
  <si>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</si>
  <si>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</si>
  <si>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</si>
  <si>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</si>
  <si>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</si>
  <si>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</si>
  <si>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</si>
  <si>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</si>
  <si>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</si>
  <si>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</si>
  <si>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</si>
  <si>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</si>
  <si>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</si>
  <si>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</si>
  <si>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</si>
  <si>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</si>
  <si>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</si>
  <si>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</si>
  <si>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</si>
  <si>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</si>
  <si>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</si>
  <si>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</si>
  <si>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</si>
  <si>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</si>
  <si>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</si>
  <si>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</si>
  <si>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</si>
  <si>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</si>
  <si>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</si>
  <si>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</si>
  <si>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</si>
  <si>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</si>
  <si>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</si>
  <si>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</si>
  <si>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</si>
  <si>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</si>
  <si>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</si>
  <si>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</si>
  <si>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</si>
  <si>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</si>
  <si>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</si>
  <si>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</si>
  <si>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</si>
  <si>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</si>
  <si>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</si>
  <si>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</si>
  <si>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</si>
  <si>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</si>
  <si>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</si>
  <si>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</si>
  <si>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</si>
  <si>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</si>
  <si>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</si>
  <si>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</si>
  <si>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</si>
  <si>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</si>
  <si>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</si>
  <si>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</si>
  <si>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</si>
  <si>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</si>
  <si>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</si>
  <si>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</si>
  <si>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</si>
  <si>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</si>
  <si>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</si>
  <si>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</si>
  <si>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</si>
  <si>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</si>
  <si>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</si>
  <si>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</si>
  <si>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</si>
  <si>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</si>
  <si>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</si>
  <si>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</si>
  <si>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</si>
  <si>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</si>
  <si>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</si>
  <si>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</si>
  <si>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</si>
  <si>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</si>
  <si>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</si>
  <si>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</si>
  <si>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</si>
  <si>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</si>
  <si>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</si>
  <si>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</si>
  <si>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</si>
  <si>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</si>
  <si>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</si>
  <si>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</si>
  <si>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</si>
  <si>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</si>
  <si>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</si>
  <si>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</si>
  <si>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</si>
  <si>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</si>
  <si>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</si>
  <si>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</si>
  <si>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</si>
  <si>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</si>
  <si>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</si>
  <si>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</si>
  <si>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</si>
  <si>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</si>
  <si>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</si>
  <si>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</si>
  <si>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</si>
  <si>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</si>
  <si>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</si>
  <si>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</si>
  <si>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</si>
  <si>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</si>
  <si>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</si>
  <si>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</si>
  <si>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</si>
  <si>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</si>
  <si>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</si>
  <si>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</si>
  <si>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</si>
  <si>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</si>
  <si>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</si>
  <si>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</si>
  <si>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</si>
  <si>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</si>
  <si>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</si>
  <si>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</si>
  <si>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</si>
  <si>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</si>
  <si>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</si>
  <si>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</si>
  <si>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</si>
  <si>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</si>
  <si>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</si>
  <si>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</si>
  <si>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</si>
  <si>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</si>
  <si>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</si>
  <si>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</si>
  <si>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</si>
  <si>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</si>
  <si>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</si>
  <si>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</si>
  <si>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</si>
  <si>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</si>
  <si>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</si>
  <si>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</si>
  <si>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</si>
  <si>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</si>
  <si>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</si>
  <si>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</si>
  <si>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</si>
  <si>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</si>
  <si>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</si>
  <si>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</si>
  <si>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</si>
  <si>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</si>
  <si>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</si>
  <si>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</si>
  <si>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</si>
  <si>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</si>
  <si>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</si>
  <si>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</si>
  <si>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</si>
  <si>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</si>
  <si>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</si>
  <si>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</si>
  <si>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</si>
  <si>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</si>
  <si>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</si>
  <si>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</si>
  <si>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</si>
  <si>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</si>
  <si>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</si>
  <si>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</si>
  <si>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</si>
  <si>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</si>
  <si>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</si>
  <si>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</si>
  <si>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</si>
  <si>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</si>
  <si>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</si>
  <si>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</si>
  <si>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</si>
  <si>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</si>
  <si>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</si>
  <si>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</si>
  <si>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</si>
  <si>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</si>
  <si>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</si>
  <si>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</si>
  <si>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</si>
  <si>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</si>
  <si>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</si>
  <si>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</si>
  <si>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</si>
  <si>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</si>
  <si>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</si>
  <si>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</si>
  <si>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</si>
  <si>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</si>
  <si>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</si>
  <si>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</si>
  <si>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</si>
  <si>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</si>
  <si>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</si>
  <si>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</si>
  <si>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</si>
  <si>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</si>
  <si>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</si>
  <si>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</si>
  <si>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</si>
  <si>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</si>
  <si>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</si>
  <si>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</si>
  <si>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</si>
  <si>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</si>
  <si>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</si>
  <si>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</si>
  <si>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</si>
  <si>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</si>
  <si>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</si>
  <si>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</si>
  <si>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</si>
  <si>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</si>
  <si>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</si>
  <si>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</si>
  <si>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</si>
  <si>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</si>
  <si>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</si>
  <si>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</si>
  <si>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</si>
  <si>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</si>
  <si>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</si>
  <si>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</si>
  <si>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</si>
  <si>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</si>
  <si>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</si>
  <si>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</si>
  <si>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</si>
  <si>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</si>
  <si>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</si>
  <si>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</si>
  <si>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</si>
  <si>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</si>
  <si>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</si>
  <si>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</si>
  <si>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</si>
  <si>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</si>
  <si>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</si>
  <si>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</si>
  <si>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</si>
  <si>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</si>
  <si>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</si>
  <si>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</si>
  <si>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</si>
  <si>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</si>
  <si>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</si>
  <si>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</si>
  <si>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</si>
  <si>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</si>
  <si>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</si>
  <si>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</si>
  <si>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</si>
  <si>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</si>
  <si>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</si>
  <si>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</si>
  <si>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</si>
  <si>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</si>
  <si>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</si>
  <si>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</si>
  <si>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</si>
  <si>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</si>
  <si>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</si>
  <si>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</si>
  <si>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</si>
  <si>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</si>
  <si>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</si>
  <si>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</si>
  <si>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</si>
  <si>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</si>
  <si>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</si>
  <si>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</si>
  <si>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</si>
  <si>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</si>
  <si>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</si>
  <si>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</si>
  <si>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</si>
  <si>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</si>
  <si>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</si>
  <si>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</si>
  <si>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</si>
  <si>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</si>
  <si>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</si>
  <si>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</si>
  <si>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</si>
  <si>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</si>
  <si>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</si>
  <si>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</si>
  <si>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</si>
  <si>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</si>
  <si>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</si>
  <si>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</si>
  <si>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</si>
  <si>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</si>
  <si>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</si>
  <si>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</si>
  <si>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</si>
  <si>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</si>
  <si>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</si>
  <si>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</si>
  <si>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</si>
  <si>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</si>
  <si>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</si>
  <si>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</si>
  <si>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</si>
  <si>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</si>
  <si>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</si>
  <si>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</si>
  <si>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</si>
  <si>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</si>
  <si>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</si>
  <si>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</si>
  <si>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</si>
  <si>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</si>
  <si>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</si>
  <si>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</si>
  <si>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</si>
  <si>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</si>
  <si>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</si>
  <si>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</si>
  <si>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</si>
  <si>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</si>
  <si>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</si>
  <si>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</si>
  <si>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</si>
  <si>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</si>
  <si>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</si>
  <si>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</si>
  <si>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</si>
  <si>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</si>
  <si>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</si>
  <si>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</si>
  <si>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</si>
  <si>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</si>
  <si>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</si>
  <si>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</si>
  <si>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</si>
  <si>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</si>
  <si>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</si>
  <si>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</si>
  <si>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</si>
  <si>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</si>
  <si>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</si>
  <si>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</si>
  <si>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</si>
  <si>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</si>
  <si>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</si>
  <si>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</si>
  <si>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</si>
  <si>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</si>
  <si>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</si>
  <si>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</si>
  <si>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</si>
  <si>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</si>
  <si>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</si>
  <si>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</si>
  <si>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</si>
  <si>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</si>
  <si>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</si>
  <si>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</si>
  <si>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</si>
  <si>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</si>
  <si>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</si>
  <si>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</si>
  <si>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</si>
  <si>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</si>
  <si>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</si>
  <si>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</si>
  <si>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</si>
  <si>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</si>
  <si>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</si>
  <si>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</si>
  <si>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</si>
  <si>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</si>
  <si>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</si>
  <si>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</si>
  <si>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</si>
  <si>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</si>
  <si>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</si>
  <si>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</si>
  <si>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</si>
  <si>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</si>
  <si>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</si>
  <si>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</si>
  <si>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</si>
  <si>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</si>
  <si>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</si>
  <si>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</si>
  <si>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</si>
  <si>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</si>
  <si>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</si>
  <si>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</si>
  <si>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</si>
  <si>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</si>
  <si>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</si>
  <si>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</si>
  <si>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</si>
  <si>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</si>
  <si>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</si>
  <si>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</si>
  <si>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</si>
  <si>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</si>
  <si>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</si>
  <si>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</si>
  <si>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</si>
  <si>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</si>
  <si>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</si>
  <si>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</si>
  <si>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</si>
  <si>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</si>
  <si>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</si>
  <si>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</si>
  <si>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</si>
  <si>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</si>
  <si>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</si>
  <si>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</si>
  <si>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</si>
  <si>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</si>
  <si>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</si>
  <si>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</si>
  <si>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</si>
  <si>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</si>
  <si>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</si>
  <si>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</si>
  <si>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</si>
  <si>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</si>
  <si>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</si>
  <si>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</si>
  <si>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</si>
  <si>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</si>
  <si>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</si>
  <si>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</si>
  <si>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</si>
  <si>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</si>
  <si>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</si>
  <si>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</si>
  <si>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</si>
  <si>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</si>
  <si>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</si>
  <si>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</si>
  <si>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</si>
  <si>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</si>
  <si>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</si>
  <si>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</si>
  <si>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</si>
  <si>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</si>
  <si>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</si>
  <si>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</si>
  <si>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</si>
  <si>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</si>
  <si>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</si>
  <si>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</si>
  <si>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</si>
  <si>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</si>
  <si>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</si>
  <si>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</si>
  <si>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</si>
  <si>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</si>
  <si>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</si>
  <si>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</si>
  <si>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</si>
  <si>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</si>
  <si>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</si>
  <si>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</si>
  <si>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</si>
  <si>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</si>
  <si>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</si>
  <si>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</si>
  <si>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</si>
  <si>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</si>
  <si>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</si>
  <si>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</si>
  <si>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</si>
  <si>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</si>
  <si>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</si>
  <si>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</si>
  <si>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</si>
  <si>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</si>
  <si>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</si>
  <si>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</si>
  <si>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</si>
  <si>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</si>
  <si>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</si>
  <si>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</si>
  <si>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</si>
  <si>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</si>
  <si>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</si>
  <si>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</si>
  <si>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</si>
  <si>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</si>
  <si>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</si>
  <si>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</si>
  <si>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</si>
  <si>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</si>
  <si>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</si>
  <si>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</si>
  <si>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</si>
  <si>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</si>
  <si>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</si>
  <si>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</si>
  <si>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</si>
  <si>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</si>
  <si>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</si>
  <si>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</si>
  <si>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</si>
  <si>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</si>
  <si>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</si>
  <si>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</si>
  <si>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</si>
  <si>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</si>
  <si>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</si>
  <si>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</si>
  <si>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</si>
  <si>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</si>
  <si>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</si>
  <si>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</si>
  <si>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</si>
  <si>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</si>
  <si>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</si>
  <si>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</si>
  <si>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</si>
  <si>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</si>
  <si>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</si>
  <si>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</si>
  <si>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</si>
  <si>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</si>
  <si>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</si>
  <si>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</si>
  <si>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</si>
  <si>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</si>
  <si>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</si>
  <si>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</si>
  <si>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</si>
  <si>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</si>
  <si>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</si>
  <si>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</si>
  <si>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</si>
  <si>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</si>
  <si>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</si>
  <si>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</si>
  <si>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</si>
  <si>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</si>
  <si>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</si>
  <si>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</si>
  <si>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</si>
  <si>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</si>
  <si>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</si>
  <si>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</si>
  <si>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</si>
  <si>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</si>
  <si>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</si>
  <si>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</si>
  <si>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</si>
  <si>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</si>
  <si>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</si>
  <si>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</si>
  <si>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</si>
  <si>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</si>
  <si>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</si>
  <si>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</si>
  <si>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</si>
  <si>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</si>
  <si>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</si>
  <si>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</si>
  <si>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</si>
  <si>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</si>
  <si>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</si>
  <si>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</si>
  <si>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</si>
  <si>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</si>
  <si>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</si>
  <si>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</si>
  <si>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</si>
  <si>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</si>
  <si>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</si>
  <si>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</si>
  <si>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</si>
  <si>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</si>
  <si>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</si>
  <si>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</si>
  <si>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</si>
  <si>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</si>
  <si>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</si>
  <si>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</si>
  <si>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</si>
  <si>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</si>
  <si>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</si>
  <si>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</si>
  <si>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</si>
  <si>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</si>
  <si>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</si>
  <si>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</si>
  <si>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</si>
  <si>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</si>
  <si>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</si>
  <si>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</si>
  <si>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</si>
  <si>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</si>
  <si>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</si>
  <si>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</si>
  <si>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</si>
  <si>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</si>
  <si>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</si>
  <si>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</si>
  <si>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</si>
  <si>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</si>
  <si>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</si>
  <si>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</si>
  <si>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</si>
  <si>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</si>
  <si>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</si>
  <si>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</si>
  <si>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</si>
  <si>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</si>
  <si>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</si>
  <si>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</si>
  <si>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</si>
  <si>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</si>
  <si>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</si>
  <si>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</si>
  <si>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</si>
  <si>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</si>
  <si>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</si>
  <si>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</si>
  <si>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</si>
  <si>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</si>
  <si>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</si>
  <si>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</si>
  <si>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</si>
  <si>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</si>
  <si>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</si>
  <si>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</si>
  <si>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</si>
  <si>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</si>
  <si>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</si>
  <si>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</si>
  <si>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</si>
  <si>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</si>
  <si>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</si>
  <si>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</si>
  <si>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</si>
  <si>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</si>
  <si>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</si>
  <si>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</si>
  <si>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</si>
  <si>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</si>
  <si>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</si>
  <si>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</si>
  <si>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</si>
  <si>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</si>
  <si>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</si>
  <si>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</si>
  <si>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</si>
  <si>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</si>
  <si>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</si>
  <si>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</si>
  <si>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</si>
  <si>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</si>
  <si>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</si>
  <si>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</si>
  <si>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</si>
  <si>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</si>
  <si>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</si>
  <si>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</si>
  <si>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</si>
  <si>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</si>
  <si>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</si>
  <si>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</si>
  <si>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</si>
  <si>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</si>
  <si>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</si>
  <si>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</si>
  <si>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</si>
  <si>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</si>
  <si>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</si>
  <si>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</si>
  <si>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</si>
  <si>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</si>
  <si>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</si>
  <si>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</si>
  <si>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</si>
  <si>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</si>
  <si>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</si>
  <si>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</si>
  <si>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</si>
  <si>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</si>
  <si>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</si>
  <si>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</si>
  <si>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</si>
  <si>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</si>
  <si>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</si>
  <si>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</si>
  <si>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</si>
  <si>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</si>
  <si>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</si>
  <si>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</si>
  <si>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</si>
  <si>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</si>
  <si>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</si>
  <si>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</si>
  <si>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</si>
  <si>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</si>
  <si>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</si>
  <si>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</si>
  <si>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</si>
  <si>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</si>
  <si>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</si>
  <si>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</si>
  <si>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</si>
  <si>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</si>
  <si>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</si>
  <si>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</si>
  <si>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</si>
  <si>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</si>
  <si>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</si>
  <si>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</si>
  <si>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</si>
  <si>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</si>
  <si>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</si>
  <si>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</si>
  <si>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</si>
  <si>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</si>
  <si>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</si>
  <si>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</si>
  <si>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</si>
  <si>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</si>
  <si>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</si>
  <si>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</si>
  <si>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</si>
  <si>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</si>
  <si>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</si>
  <si>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</si>
  <si>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</si>
  <si>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</si>
  <si>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</si>
  <si>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</si>
  <si>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</si>
  <si>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</si>
  <si>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</si>
  <si>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</si>
  <si>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</si>
  <si>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</si>
  <si>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</si>
  <si>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</si>
  <si>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</si>
  <si>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</si>
  <si>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</si>
  <si>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</si>
  <si>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</si>
  <si>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</si>
  <si>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</si>
  <si>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</si>
  <si>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</si>
  <si>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</si>
  <si>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</si>
  <si>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</si>
  <si>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</si>
  <si>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</si>
  <si>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</si>
  <si>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</si>
  <si>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</si>
  <si>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</si>
  <si>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</si>
  <si>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</si>
  <si>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</si>
  <si>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</si>
  <si>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</si>
  <si>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</si>
  <si>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</si>
  <si>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</si>
  <si>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</si>
  <si>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</si>
  <si>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</si>
  <si>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</si>
  <si>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</si>
  <si>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</si>
  <si>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</si>
  <si>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</si>
  <si>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</si>
  <si>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</si>
  <si>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</si>
  <si>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</si>
  <si>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</si>
  <si>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</si>
  <si>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</si>
  <si>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</si>
  <si>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</si>
  <si>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</si>
  <si>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</si>
  <si>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</si>
  <si>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</si>
  <si>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</si>
  <si>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</si>
  <si>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</si>
  <si>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</si>
  <si>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</si>
  <si>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</si>
  <si>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</si>
  <si>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</si>
  <si>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</si>
  <si>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</si>
  <si>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</si>
  <si>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</si>
  <si>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</si>
  <si>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</si>
  <si>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</si>
  <si>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</si>
  <si>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</si>
  <si>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</si>
  <si>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</si>
  <si>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</si>
  <si>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</si>
  <si>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</si>
  <si>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</si>
  <si>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</si>
  <si>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</si>
  <si>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</si>
  <si>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</si>
  <si>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</si>
  <si>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</si>
  <si>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</si>
  <si>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</si>
  <si>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</si>
  <si>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</si>
  <si>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</si>
  <si>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</si>
  <si>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</si>
  <si>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</si>
  <si>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</si>
  <si>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</si>
  <si>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</si>
  <si>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</si>
  <si>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</si>
  <si>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</si>
  <si>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</si>
  <si>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</si>
  <si>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</si>
  <si>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</si>
  <si>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</si>
  <si>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</si>
  <si>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</si>
  <si>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</si>
  <si>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</si>
  <si>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</si>
  <si>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</si>
  <si>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</si>
  <si>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</si>
  <si>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</si>
  <si>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</si>
  <si>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</si>
  <si>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</si>
  <si>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</si>
  <si>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</si>
  <si>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</si>
  <si>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</si>
  <si>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</si>
  <si>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</si>
  <si>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</si>
  <si>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</si>
  <si>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</si>
  <si>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</si>
  <si>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</si>
  <si>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</si>
  <si>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</si>
  <si>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</si>
  <si>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</si>
  <si>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</si>
  <si>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</si>
  <si>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</si>
  <si>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</si>
  <si>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</si>
  <si>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</si>
  <si>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</si>
  <si>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</si>
  <si>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</si>
  <si>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</si>
  <si>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</si>
  <si>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</si>
  <si>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</si>
  <si>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</si>
  <si>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</si>
  <si>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</si>
  <si>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</si>
  <si>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</si>
  <si>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</si>
  <si>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</si>
  <si>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</si>
  <si>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</si>
  <si>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</si>
  <si>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</si>
  <si>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</si>
  <si>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</si>
  <si>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</si>
  <si>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</si>
  <si>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</si>
  <si>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</si>
  <si>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</si>
  <si>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</si>
  <si>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</si>
  <si>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</si>
  <si>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</si>
  <si>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</si>
  <si>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</si>
  <si>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</si>
  <si>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</si>
  <si>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</si>
  <si>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</si>
  <si>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</si>
  <si>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</si>
  <si>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</si>
  <si>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</si>
  <si>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</si>
  <si>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</si>
  <si>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</si>
  <si>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</si>
  <si>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</si>
  <si>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</si>
  <si>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</si>
  <si>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</si>
  <si>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</si>
  <si>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</si>
  <si>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</si>
  <si>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</si>
  <si>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</si>
  <si>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</si>
  <si>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</si>
  <si>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</si>
  <si>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</si>
  <si>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</si>
  <si>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</si>
  <si>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</si>
  <si>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</si>
  <si>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</si>
  <si>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</si>
  <si>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</si>
  <si>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</si>
  <si>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</si>
  <si>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</si>
  <si>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</si>
  <si>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</si>
  <si>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</si>
  <si>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</si>
  <si>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</si>
  <si>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</si>
  <si>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</si>
  <si>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</si>
  <si>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</si>
  <si>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</si>
  <si>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</si>
  <si>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</si>
  <si>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</si>
  <si>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</si>
  <si>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</si>
  <si>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</si>
  <si>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</si>
  <si>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</si>
  <si>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</si>
  <si>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</si>
  <si>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</si>
  <si>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</si>
  <si>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</si>
  <si>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</si>
  <si>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</si>
  <si>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</si>
  <si>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</si>
  <si>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</si>
  <si>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</si>
  <si>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</si>
  <si>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</si>
  <si>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</si>
  <si>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</si>
  <si>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</si>
  <si>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</si>
  <si>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</si>
  <si>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</si>
  <si>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</si>
  <si>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</si>
  <si>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</si>
  <si>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</si>
  <si>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</si>
  <si>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</si>
  <si>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</si>
  <si>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</si>
  <si>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</si>
  <si>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</si>
  <si>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</si>
  <si>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</si>
  <si>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</si>
  <si>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</si>
  <si>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</si>
  <si>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</si>
  <si>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</si>
  <si>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</si>
  <si>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</si>
  <si>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</si>
  <si>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</si>
  <si>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</si>
  <si>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</si>
  <si>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</si>
  <si>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</si>
  <si>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</si>
  <si>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</si>
  <si>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</si>
  <si>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</si>
  <si>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</si>
  <si>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</si>
  <si>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</si>
  <si>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</si>
  <si>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</si>
  <si>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</si>
  <si>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</si>
  <si>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</si>
  <si>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</si>
  <si>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</si>
  <si>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</si>
  <si>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</si>
  <si>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</si>
  <si>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</si>
  <si>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</si>
  <si>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</si>
  <si>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</si>
  <si>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</si>
  <si>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</si>
  <si>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</si>
  <si>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</si>
  <si>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</si>
  <si>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</si>
  <si>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</si>
  <si>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</si>
  <si>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</si>
  <si>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</si>
  <si>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</si>
  <si>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</si>
  <si>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</si>
  <si>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</si>
  <si>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</si>
  <si>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</si>
  <si>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</si>
  <si>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</si>
  <si>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</si>
  <si>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</si>
  <si>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</si>
  <si>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</si>
  <si>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</si>
  <si>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</si>
  <si>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</si>
  <si>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</si>
  <si>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</si>
  <si>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</si>
  <si>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</si>
  <si>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</si>
  <si>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</si>
  <si>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</si>
  <si>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</si>
  <si>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</si>
  <si>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</si>
  <si>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</si>
  <si>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</si>
  <si>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</si>
  <si>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</si>
  <si>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</si>
  <si>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</si>
  <si>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</si>
  <si>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</si>
  <si>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</si>
  <si>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</si>
  <si>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</si>
  <si>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</si>
  <si>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</si>
  <si>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</si>
  <si>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</si>
  <si>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</si>
  <si>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</si>
  <si>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</si>
  <si>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</si>
  <si>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</si>
  <si>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</si>
  <si>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</si>
  <si>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</si>
  <si>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</si>
  <si>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</si>
  <si>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</si>
  <si>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</si>
  <si>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</si>
  <si>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</si>
  <si>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</si>
  <si>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</si>
  <si>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</si>
  <si>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</si>
  <si>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</si>
  <si>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</si>
  <si>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</si>
  <si>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</si>
  <si>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</si>
  <si>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</si>
  <si>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</si>
  <si>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</si>
  <si>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</si>
  <si>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</si>
  <si>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</si>
  <si>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</si>
  <si>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</si>
  <si>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</si>
  <si>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</si>
  <si>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</si>
  <si>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</si>
  <si>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</si>
  <si>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</si>
  <si>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</si>
  <si>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</si>
  <si>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</si>
  <si>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</si>
  <si>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</si>
  <si>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</si>
  <si>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</si>
  <si>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</si>
  <si>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</si>
  <si>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</si>
  <si>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</si>
  <si>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</si>
  <si>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</si>
  <si>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</si>
  <si>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</si>
  <si>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</si>
  <si>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</si>
  <si>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</si>
  <si>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</si>
  <si>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</si>
  <si>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</si>
  <si>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</si>
  <si>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</si>
  <si>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</si>
  <si>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</si>
  <si>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</si>
  <si>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</si>
  <si>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</si>
  <si>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</si>
  <si>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</si>
  <si>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</si>
  <si>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</si>
  <si>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</si>
  <si>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</si>
  <si>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</si>
  <si>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</si>
  <si>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</si>
  <si>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</si>
  <si>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</si>
  <si>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</si>
  <si>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</si>
  <si>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</si>
  <si>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</si>
  <si>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</si>
  <si>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</si>
  <si>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</si>
  <si>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</si>
  <si>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</si>
  <si>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</si>
  <si>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</si>
  <si>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</si>
  <si>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</si>
  <si>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</si>
  <si>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</si>
  <si>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</si>
  <si>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</si>
  <si>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</si>
  <si>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</si>
  <si>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</si>
  <si>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</si>
  <si>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</si>
  <si>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</si>
  <si>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</si>
  <si>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</si>
  <si>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</si>
  <si>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</si>
  <si>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</si>
  <si>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</si>
  <si>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</si>
  <si>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</si>
  <si>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</si>
  <si>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</si>
  <si>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</si>
  <si>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</si>
  <si>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</si>
  <si>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</si>
  <si>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</si>
  <si>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</si>
  <si>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</si>
  <si>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</si>
  <si>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</si>
  <si>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</si>
  <si>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</si>
  <si>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</si>
  <si>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</si>
  <si>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</si>
  <si>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</si>
  <si>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</si>
  <si>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</si>
  <si>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</si>
  <si>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</si>
  <si>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</si>
  <si>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</si>
  <si>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</si>
  <si>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</si>
  <si>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</si>
  <si>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</si>
  <si>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</si>
  <si>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</si>
  <si>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</si>
  <si>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</si>
  <si>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</si>
  <si>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</si>
  <si>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</si>
  <si>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</si>
  <si>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</si>
  <si>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</si>
  <si>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</si>
  <si>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</si>
  <si>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</si>
  <si>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</si>
  <si>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</si>
  <si>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</si>
  <si>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</si>
  <si>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</si>
  <si>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</si>
  <si>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</si>
  <si>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</si>
  <si>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</si>
  <si>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</si>
  <si>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</si>
  <si>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</si>
  <si>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</si>
  <si>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</si>
  <si>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</si>
  <si>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</si>
  <si>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</si>
  <si>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</si>
  <si>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</si>
  <si>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</si>
  <si>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</si>
  <si>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</si>
  <si>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</si>
  <si>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</si>
  <si>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</si>
  <si>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</si>
  <si>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</si>
  <si>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</si>
  <si>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</si>
  <si>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</si>
  <si>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</si>
  <si>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</si>
  <si>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</si>
  <si>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</si>
  <si>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</si>
  <si>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</si>
  <si>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</si>
  <si>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</si>
  <si>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</si>
  <si>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</si>
  <si>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</si>
  <si>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</si>
  <si>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</si>
  <si>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</si>
  <si>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</si>
  <si>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</si>
  <si>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</si>
  <si>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</si>
  <si>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</si>
  <si>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</si>
  <si>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</si>
  <si>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</si>
  <si>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</si>
  <si>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</si>
  <si>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</si>
  <si>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</si>
  <si>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</si>
  <si>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</si>
  <si>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</si>
  <si>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</si>
  <si>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</si>
  <si>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</si>
  <si>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</si>
  <si>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</si>
  <si>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</si>
  <si>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</si>
  <si>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</si>
  <si>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</si>
  <si>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</si>
  <si>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</si>
  <si>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</si>
  <si>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</si>
  <si>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</si>
  <si>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</si>
  <si>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</si>
  <si>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</si>
  <si>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</si>
  <si>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</si>
  <si>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</si>
  <si>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</si>
  <si>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</si>
  <si>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</si>
  <si>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</si>
  <si>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</si>
  <si>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</si>
  <si>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</si>
  <si>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</si>
  <si>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</si>
  <si>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</si>
  <si>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</si>
  <si>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</si>
  <si>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</si>
  <si>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</si>
  <si>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</si>
  <si>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</si>
  <si>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</si>
  <si>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</si>
  <si>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</si>
  <si>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</si>
  <si>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</si>
  <si>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</si>
  <si>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</si>
  <si>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</si>
  <si>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</si>
  <si>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</si>
  <si>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</si>
  <si>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</si>
  <si>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</si>
  <si>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</si>
  <si>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</si>
  <si>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</si>
  <si>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</si>
  <si>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</si>
  <si>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</si>
  <si>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</si>
  <si>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</si>
  <si>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</si>
  <si>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</si>
  <si>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</si>
  <si>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</si>
  <si>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</si>
  <si>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</si>
  <si>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</si>
  <si>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</si>
  <si>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</si>
  <si>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</si>
  <si>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</si>
  <si>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</si>
  <si>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</si>
  <si>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</si>
  <si>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</si>
  <si>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</si>
  <si>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</si>
  <si>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</si>
  <si>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</si>
  <si>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</si>
  <si>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</si>
  <si>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</si>
  <si>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</si>
  <si>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</si>
  <si>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</si>
  <si>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</si>
  <si>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</si>
  <si>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</si>
  <si>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</si>
  <si>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</si>
  <si>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</si>
  <si>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</si>
  <si>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</si>
  <si>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</si>
  <si>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</si>
  <si>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</si>
  <si>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</si>
  <si>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</si>
  <si>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</si>
  <si>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</si>
  <si>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</si>
  <si>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</si>
  <si>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</si>
  <si>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</si>
  <si>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</si>
  <si>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</si>
  <si>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</si>
  <si>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</si>
  <si>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</si>
  <si>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</si>
  <si>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</si>
  <si>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</si>
  <si>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</si>
  <si>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</si>
  <si>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</si>
  <si>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</si>
  <si>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</si>
  <si>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</si>
  <si>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</si>
  <si>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</si>
  <si>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</si>
  <si>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</si>
  <si>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</si>
  <si>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</si>
  <si>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</si>
  <si>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</si>
  <si>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</si>
  <si>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</si>
  <si>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</si>
  <si>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</si>
  <si>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</si>
  <si>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</si>
  <si>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</si>
  <si>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</si>
  <si>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</si>
  <si>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</si>
  <si>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</si>
  <si>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</si>
  <si>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</si>
  <si>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</si>
  <si>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</si>
  <si>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</si>
  <si>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</si>
  <si>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</si>
  <si>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</si>
  <si>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</si>
  <si>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</si>
  <si>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</si>
  <si>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</si>
  <si>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</si>
  <si>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</si>
  <si>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</si>
  <si>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</si>
  <si>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</si>
  <si>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</si>
  <si>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</si>
  <si>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</si>
  <si>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</si>
  <si>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</si>
  <si>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</si>
  <si>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</si>
  <si>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</si>
  <si>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</si>
  <si>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</si>
  <si>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</si>
  <si>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</si>
  <si>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</si>
  <si>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</si>
  <si>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</si>
  <si>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</si>
  <si>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</si>
  <si>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</si>
  <si>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</si>
  <si>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</si>
  <si>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</si>
  <si>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</si>
  <si>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</si>
  <si>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</si>
  <si>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</si>
  <si>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</si>
  <si>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</si>
  <si>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</si>
  <si>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</si>
  <si>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</si>
  <si>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</si>
  <si>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</si>
  <si>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</si>
  <si>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</si>
  <si>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</si>
  <si>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</si>
  <si>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</si>
  <si>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</si>
  <si>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</si>
  <si>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</si>
  <si>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</si>
  <si>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</si>
  <si>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</si>
  <si>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</si>
  <si>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</si>
  <si>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</si>
  <si>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</si>
  <si>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</si>
  <si>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</si>
  <si>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</si>
  <si>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</si>
  <si>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</si>
  <si>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</si>
  <si>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</si>
  <si>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</si>
  <si>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</si>
  <si>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</si>
  <si>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</si>
  <si>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</si>
  <si>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</si>
  <si>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</si>
  <si>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</si>
  <si>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</si>
  <si>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</si>
  <si>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</si>
  <si>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</si>
  <si>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</si>
  <si>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</si>
  <si>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</si>
  <si>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</si>
  <si>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</si>
  <si>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</si>
  <si>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</si>
  <si>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</si>
  <si>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</si>
  <si>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</si>
  <si>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</si>
  <si>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</si>
  <si>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</si>
  <si>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</si>
  <si>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</si>
  <si>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</si>
  <si>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</si>
  <si>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</si>
  <si>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</si>
  <si>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</si>
  <si>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</si>
  <si>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</si>
  <si>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</si>
  <si>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</si>
  <si>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</si>
  <si>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</si>
  <si>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</si>
  <si>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</si>
  <si>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</si>
  <si>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</si>
  <si>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</si>
  <si>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</si>
  <si>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</si>
  <si>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</si>
  <si>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</si>
  <si>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</si>
  <si>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</si>
  <si>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</si>
  <si>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</si>
  <si>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</si>
  <si>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</si>
  <si>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</si>
  <si>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</si>
  <si>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</si>
  <si>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</si>
  <si>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</si>
  <si>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</si>
  <si>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</si>
  <si>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</si>
  <si>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</si>
  <si>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</si>
  <si>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</si>
  <si>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</si>
  <si>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</si>
  <si>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</si>
  <si>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</si>
  <si>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</si>
  <si>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</si>
  <si>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</si>
  <si>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</si>
  <si>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</si>
  <si>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</si>
  <si>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</si>
  <si>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</si>
  <si>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</si>
  <si>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</si>
  <si>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</si>
  <si>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</si>
  <si>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</si>
  <si>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</si>
  <si>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</si>
  <si>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</si>
  <si>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</si>
  <si>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</si>
  <si>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</si>
  <si>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</si>
  <si>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</si>
  <si>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</si>
  <si>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</si>
  <si>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</si>
  <si>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</si>
  <si>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</si>
  <si>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</si>
  <si>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</si>
  <si>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</si>
  <si>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</si>
  <si>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</si>
  <si>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</si>
  <si>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</si>
  <si>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</si>
  <si>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</si>
  <si>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</si>
  <si>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</si>
  <si>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</si>
  <si>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</si>
  <si>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</si>
  <si>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</si>
  <si>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</si>
  <si>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</si>
  <si>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</si>
  <si>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</si>
  <si>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</si>
  <si>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</si>
  <si>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</si>
  <si>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</si>
  <si>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</si>
  <si>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</si>
  <si>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</si>
  <si>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</si>
  <si>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</si>
  <si>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</si>
  <si>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</si>
  <si>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</si>
  <si>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</si>
  <si>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</si>
  <si>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</si>
  <si>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</si>
  <si>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</si>
  <si>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</si>
  <si>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</si>
  <si>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</si>
  <si>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</si>
  <si>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</si>
  <si>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</si>
  <si>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</si>
  <si>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</si>
  <si>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</si>
  <si>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</si>
  <si>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</si>
  <si>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</si>
  <si>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</si>
  <si>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</si>
  <si>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</si>
  <si>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</si>
  <si>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</si>
  <si>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</si>
  <si>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</si>
  <si>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</si>
  <si>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</si>
  <si>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</si>
  <si>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</si>
  <si>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</si>
  <si>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</si>
  <si>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</si>
  <si>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</si>
  <si>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</si>
  <si>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</si>
  <si>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</si>
  <si>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</si>
  <si>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</si>
  <si>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</si>
  <si>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</si>
  <si>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</si>
  <si>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</si>
  <si>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</si>
  <si>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</si>
  <si>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</si>
  <si>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</si>
  <si>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</si>
  <si>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</si>
  <si>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</si>
  <si>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</si>
  <si>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</si>
  <si>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</si>
  <si>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</si>
  <si>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</si>
  <si>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</si>
  <si>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</si>
  <si>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</si>
  <si>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</si>
  <si>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</si>
  <si>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</si>
  <si>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</si>
  <si>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</si>
  <si>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</si>
  <si>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</si>
  <si>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</si>
  <si>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</si>
  <si>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</si>
  <si>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</si>
  <si>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</si>
  <si>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</si>
  <si>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</si>
  <si>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</si>
  <si>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</si>
  <si>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</si>
  <si>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</si>
  <si>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</si>
  <si>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</si>
  <si>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</si>
  <si>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</si>
  <si>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</si>
  <si>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</si>
  <si>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</si>
  <si>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</si>
  <si>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</si>
  <si>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</si>
  <si>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</si>
  <si>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</si>
  <si>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</si>
  <si>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</si>
  <si>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</si>
  <si>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</si>
  <si>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</si>
  <si>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</si>
  <si>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</si>
  <si>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</si>
  <si>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</si>
  <si>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</si>
  <si>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</si>
  <si>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</si>
  <si>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</si>
  <si>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</si>
  <si>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</si>
  <si>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</si>
  <si>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</si>
  <si>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</si>
  <si>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</si>
  <si>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</si>
  <si>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</si>
  <si>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</si>
  <si>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</si>
  <si>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</si>
  <si>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</si>
  <si>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</si>
  <si>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</si>
  <si>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</si>
  <si>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</si>
  <si>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</si>
  <si>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</si>
  <si>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</si>
  <si>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</si>
  <si>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</si>
  <si>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</si>
  <si>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</si>
  <si>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</si>
  <si>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</si>
  <si>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</si>
  <si>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</si>
  <si>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</si>
  <si>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</si>
  <si>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</si>
  <si>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</si>
  <si>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</si>
  <si>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</si>
  <si>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</si>
  <si>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</si>
  <si>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</si>
  <si>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</si>
  <si>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</si>
  <si>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</si>
  <si>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</si>
  <si>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</si>
  <si>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</si>
  <si>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</si>
  <si>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</si>
  <si>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</si>
  <si>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</si>
  <si>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</si>
  <si>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</si>
  <si>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</si>
  <si>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</si>
  <si>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</si>
  <si>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</si>
  <si>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</si>
  <si>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</si>
  <si>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</si>
  <si>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</si>
  <si>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</si>
  <si>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</si>
  <si>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</si>
  <si>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</si>
  <si>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</si>
  <si>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</si>
  <si>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</si>
  <si>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</si>
  <si>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</si>
  <si>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</si>
  <si>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</si>
  <si>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</si>
  <si>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</si>
  <si>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</si>
  <si>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</si>
  <si>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</si>
  <si>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</si>
  <si>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</si>
  <si>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</si>
  <si>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</si>
  <si>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</si>
  <si>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</si>
  <si>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</si>
  <si>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</si>
  <si>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</si>
  <si>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</si>
  <si>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</si>
  <si>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</si>
  <si>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</si>
  <si>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</si>
  <si>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</si>
  <si>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</si>
  <si>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</si>
  <si>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</si>
  <si>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</si>
  <si>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</si>
  <si>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</si>
  <si>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</si>
  <si>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</si>
  <si>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</si>
  <si>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</si>
  <si>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</si>
  <si>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</si>
  <si>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</si>
  <si>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</si>
  <si>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</si>
  <si>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</si>
  <si>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</si>
  <si>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</si>
  <si>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</si>
  <si>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</si>
  <si>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</si>
  <si>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</si>
  <si>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</si>
  <si>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</si>
  <si>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</si>
  <si>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</si>
  <si>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</si>
  <si>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</si>
  <si>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</si>
  <si>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</si>
  <si>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</si>
  <si>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</si>
  <si>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</si>
  <si>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</si>
  <si>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</si>
  <si>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</si>
  <si>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</si>
  <si>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</si>
  <si>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</si>
  <si>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</si>
  <si>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</si>
  <si>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</si>
  <si>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</si>
  <si>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</si>
  <si>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</si>
  <si>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</si>
  <si>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</si>
  <si>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</si>
  <si>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</si>
  <si>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</si>
  <si>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</si>
  <si>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</si>
  <si>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</si>
  <si>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</si>
  <si>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</si>
  <si>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</si>
  <si>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</si>
  <si>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</si>
  <si>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</si>
  <si>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</si>
  <si>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</si>
  <si>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</si>
  <si>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</si>
  <si>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</si>
  <si>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</si>
  <si>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</si>
  <si>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</si>
  <si>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</si>
  <si>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</si>
  <si>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</si>
  <si>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</si>
  <si>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</si>
  <si>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</si>
  <si>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</si>
  <si>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</si>
  <si>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</si>
  <si>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</si>
  <si>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</si>
  <si>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</si>
  <si>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</si>
  <si>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</si>
  <si>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</si>
  <si>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</si>
  <si>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</si>
  <si>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</si>
  <si>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</si>
  <si>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</si>
  <si>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</si>
  <si>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</si>
  <si>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</si>
  <si>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</si>
  <si>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</si>
  <si>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</si>
  <si>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</si>
  <si>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</si>
  <si>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</si>
  <si>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</si>
  <si>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</si>
  <si>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</si>
  <si>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</si>
  <si>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</si>
  <si>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</si>
  <si>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</si>
  <si>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</si>
  <si>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</si>
  <si>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</si>
  <si>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</si>
  <si>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</si>
  <si>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</si>
  <si>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</si>
  <si>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</si>
  <si>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</si>
  <si>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</si>
  <si>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</si>
  <si>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</si>
  <si>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</si>
  <si>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</si>
  <si>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</si>
  <si>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</si>
  <si>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</si>
  <si>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</si>
  <si>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</si>
  <si>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</si>
  <si>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</si>
  <si>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</si>
  <si>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</si>
  <si>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</si>
  <si>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</si>
  <si>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</si>
  <si>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</si>
  <si>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</si>
  <si>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</si>
  <si>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</si>
  <si>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</si>
  <si>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</si>
  <si>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</si>
  <si>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</si>
  <si>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</si>
  <si>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</si>
  <si>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</si>
  <si>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</si>
  <si>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</si>
  <si>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</si>
  <si>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</si>
  <si>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</si>
  <si>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</si>
  <si>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</si>
  <si>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</si>
  <si>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</si>
  <si>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</si>
  <si>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</si>
  <si>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</si>
  <si>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</si>
  <si>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</si>
  <si>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</si>
  <si>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</si>
  <si>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</si>
  <si>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</si>
  <si>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</si>
  <si>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</si>
  <si>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</si>
  <si>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</si>
  <si>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</si>
  <si>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</si>
  <si>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</si>
  <si>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</si>
  <si>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</si>
  <si>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</si>
  <si>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</si>
  <si>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</si>
  <si>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</si>
  <si>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</si>
  <si>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</si>
  <si>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</si>
  <si>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</si>
  <si>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</si>
  <si>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</si>
  <si>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</si>
  <si>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</si>
  <si>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</si>
  <si>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</si>
  <si>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</si>
  <si>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</si>
  <si>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</si>
  <si>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</si>
  <si>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</si>
  <si>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</si>
  <si>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</si>
  <si>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</si>
  <si>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</si>
  <si>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</si>
  <si>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</si>
  <si>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</si>
  <si>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</si>
  <si>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</si>
  <si>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</si>
  <si>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</si>
  <si>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</si>
  <si>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</si>
  <si>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</si>
  <si>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</si>
  <si>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</si>
  <si>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</si>
  <si>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</si>
  <si>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</si>
  <si>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</si>
  <si>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</si>
  <si>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</si>
  <si>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</si>
  <si>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</si>
  <si>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</si>
  <si>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</si>
  <si>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</si>
  <si>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</si>
  <si>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</si>
  <si>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</si>
  <si>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</si>
  <si>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</si>
  <si>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</si>
  <si>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</si>
  <si>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</si>
  <si>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</si>
  <si>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</si>
  <si>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</si>
  <si>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</si>
  <si>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</si>
  <si>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</si>
  <si>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</si>
  <si>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</si>
  <si>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</si>
  <si>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</si>
  <si>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</si>
  <si>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</si>
  <si>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</si>
  <si>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</si>
  <si>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</si>
  <si>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</si>
  <si>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</si>
  <si>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</si>
  <si>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</si>
  <si>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</si>
  <si>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</si>
  <si>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</si>
  <si>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</si>
  <si>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</si>
  <si>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</si>
  <si>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</si>
  <si>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</si>
  <si>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</si>
  <si>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</si>
  <si>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</si>
  <si>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</si>
  <si>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</si>
  <si>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</si>
  <si>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</si>
  <si>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</si>
  <si>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</si>
  <si>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</si>
  <si>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</si>
  <si>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</si>
  <si>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</si>
  <si>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</si>
  <si>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</si>
  <si>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</si>
  <si>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</si>
  <si>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</si>
  <si>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</si>
  <si>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</si>
  <si>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</si>
  <si>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</si>
  <si>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</si>
  <si>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</si>
  <si>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</si>
  <si>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</si>
  <si>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</si>
  <si>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</si>
  <si>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</si>
  <si>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</si>
  <si>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</si>
  <si>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</si>
  <si>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</si>
  <si>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</si>
  <si>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</si>
  <si>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</si>
  <si>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</si>
  <si>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</si>
  <si>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</si>
  <si>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</si>
  <si>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</si>
  <si>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</si>
  <si>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</si>
  <si>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</si>
  <si>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</si>
  <si>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</si>
  <si>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</si>
  <si>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</si>
  <si>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</si>
  <si>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</si>
  <si>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</si>
  <si>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</si>
  <si>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</si>
  <si>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</si>
  <si>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</si>
  <si>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</si>
  <si>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</si>
  <si>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</si>
  <si>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</si>
  <si>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</si>
  <si>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</si>
  <si>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</si>
  <si>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</si>
  <si>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</si>
  <si>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</si>
  <si>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</si>
  <si>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</si>
  <si>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</si>
  <si>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</si>
  <si>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</si>
  <si>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</si>
  <si>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</si>
  <si>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</si>
  <si>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</si>
  <si>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</si>
  <si>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</si>
  <si>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</si>
  <si>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</si>
  <si>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</si>
  <si>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</si>
  <si>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</si>
  <si>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</si>
  <si>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</si>
  <si>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</si>
  <si>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</si>
  <si>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</si>
  <si>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</si>
  <si>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</si>
  <si>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</si>
  <si>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</si>
  <si>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</si>
  <si>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</si>
  <si>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</si>
  <si>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</si>
  <si>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</si>
  <si>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</si>
  <si>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</si>
  <si>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</si>
  <si>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</si>
  <si>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</si>
  <si>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</si>
  <si>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</si>
  <si>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</si>
  <si>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</si>
  <si>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</si>
  <si>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</si>
  <si>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</si>
  <si>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</si>
  <si>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</si>
  <si>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</si>
  <si>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</si>
  <si>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</si>
  <si>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</si>
  <si>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</si>
  <si>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</si>
  <si>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</si>
  <si>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</si>
  <si>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</si>
  <si>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</si>
  <si>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</si>
  <si>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</si>
  <si>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</si>
  <si>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</si>
  <si>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</si>
  <si>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</si>
  <si>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</si>
  <si>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</si>
  <si>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</si>
  <si>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</si>
  <si>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</si>
  <si>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</si>
  <si>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</si>
  <si>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</si>
  <si>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</si>
  <si>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</si>
  <si>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</si>
  <si>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</si>
  <si>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</si>
  <si>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</si>
  <si>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</si>
  <si>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</si>
  <si>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</si>
  <si>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</si>
  <si>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</si>
  <si>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</si>
  <si>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</si>
  <si>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</si>
  <si>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</si>
  <si>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</si>
  <si>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</si>
  <si>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</si>
  <si>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</si>
  <si>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</si>
  <si>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</si>
  <si>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</si>
  <si>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</si>
  <si>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</si>
  <si>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</si>
  <si>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</si>
  <si>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</si>
  <si>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</si>
  <si>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</si>
  <si>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</si>
  <si>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</si>
  <si>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</si>
  <si>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</si>
  <si>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</si>
  <si>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</si>
  <si>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</si>
  <si>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</si>
  <si>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</si>
  <si>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</si>
  <si>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</si>
  <si>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</si>
  <si>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</si>
  <si>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</si>
  <si>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</si>
  <si>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</si>
  <si>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</si>
  <si>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</si>
  <si>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</si>
  <si>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</si>
  <si>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</si>
  <si>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</si>
  <si>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</si>
  <si>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</si>
  <si>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</si>
  <si>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</si>
  <si>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</si>
  <si>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</si>
  <si>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</si>
  <si>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</si>
  <si>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</si>
  <si>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</si>
  <si>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</si>
  <si>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</si>
  <si>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</si>
  <si>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</si>
  <si>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</si>
  <si>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</si>
  <si>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</si>
  <si>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</si>
  <si>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</si>
  <si>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</si>
  <si>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</si>
  <si>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</si>
  <si>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</si>
  <si>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</si>
  <si>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</si>
  <si>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</si>
  <si>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</si>
  <si>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</si>
  <si>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</si>
  <si>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</si>
  <si>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</si>
  <si>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</si>
  <si>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</si>
  <si>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</si>
  <si>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</si>
  <si>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</si>
  <si>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</si>
  <si>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</si>
  <si>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</si>
  <si>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</si>
  <si>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</si>
  <si>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</si>
  <si>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</si>
  <si>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</si>
  <si>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</si>
  <si>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</si>
  <si>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</si>
  <si>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</si>
  <si>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</si>
  <si>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</si>
  <si>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</si>
  <si>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</si>
  <si>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</si>
  <si>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</si>
  <si>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</si>
  <si>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</si>
  <si>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</si>
  <si>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</si>
  <si>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</si>
  <si>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</si>
  <si>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</si>
  <si>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</si>
  <si>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</si>
  <si>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</si>
  <si>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</si>
  <si>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</si>
  <si>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</si>
  <si>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</si>
  <si>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</si>
  <si>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</si>
  <si>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</si>
  <si>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</si>
  <si>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</si>
  <si>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</si>
  <si>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</si>
  <si>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</si>
  <si>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</si>
  <si>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</si>
  <si>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</si>
  <si>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</si>
  <si>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</si>
  <si>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</si>
  <si>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</si>
  <si>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</si>
  <si>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</si>
  <si>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</si>
  <si>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</si>
  <si>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</si>
  <si>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</si>
  <si>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</si>
  <si>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</si>
  <si>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</si>
  <si>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</si>
  <si>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</si>
  <si>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</si>
  <si>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</si>
  <si>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</si>
  <si>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</si>
  <si>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</si>
  <si>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</si>
  <si>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</si>
  <si>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</si>
  <si>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</si>
  <si>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</si>
  <si>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</si>
  <si>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</si>
  <si>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</si>
  <si>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</si>
  <si>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</si>
  <si>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</si>
  <si>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</si>
  <si>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</si>
  <si>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</si>
  <si>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</si>
  <si>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</si>
  <si>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</si>
  <si>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</si>
  <si>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</si>
  <si>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</si>
  <si>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</si>
  <si>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</si>
  <si>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</si>
  <si>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</si>
  <si>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</si>
  <si>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</si>
  <si>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</si>
  <si>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</si>
  <si>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</si>
  <si>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</si>
  <si>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</si>
  <si>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</si>
  <si>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</si>
  <si>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</si>
  <si>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</si>
  <si>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</si>
  <si>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</si>
  <si>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</si>
  <si>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</si>
  <si>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</si>
  <si>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</si>
  <si>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</si>
  <si>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</si>
  <si>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</si>
  <si>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</si>
  <si>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</si>
  <si>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</si>
  <si>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</si>
  <si>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</si>
  <si>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</si>
  <si>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</si>
  <si>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</si>
  <si>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</si>
  <si>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</si>
  <si>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</si>
  <si>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</si>
  <si>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</si>
  <si>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</si>
  <si>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</si>
  <si>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</si>
  <si>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</si>
  <si>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</si>
  <si>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</si>
  <si>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</si>
  <si>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</si>
  <si>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</si>
  <si>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</si>
  <si>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</si>
  <si>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</si>
  <si>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</si>
  <si>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</si>
  <si>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</si>
  <si>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</si>
  <si>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</si>
  <si>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</si>
  <si>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</si>
  <si>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</si>
  <si>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</si>
  <si>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</si>
  <si>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</si>
  <si>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</si>
  <si>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</si>
  <si>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</si>
  <si>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</si>
  <si>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</si>
  <si>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</si>
  <si>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</si>
  <si>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</si>
  <si>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</si>
  <si>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</si>
  <si>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</si>
  <si>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</si>
  <si>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</si>
  <si>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</si>
  <si>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</si>
  <si>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</si>
  <si>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</si>
  <si>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</si>
  <si>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</si>
  <si>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</si>
  <si>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</si>
  <si>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</si>
  <si>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</si>
  <si>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</si>
  <si>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</si>
  <si>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</si>
  <si>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</si>
  <si>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</si>
  <si>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</si>
  <si>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</si>
  <si>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</si>
  <si>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</si>
  <si>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</si>
  <si>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</si>
  <si>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</si>
  <si>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</si>
  <si>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</si>
  <si>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</si>
  <si>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</si>
  <si>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</si>
  <si>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</si>
  <si>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</si>
  <si>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</si>
  <si>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</si>
  <si>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</si>
  <si>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</si>
  <si>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</si>
  <si>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</si>
  <si>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</si>
  <si>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</si>
  <si>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</si>
  <si>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</si>
  <si>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</si>
  <si>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</si>
  <si>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</si>
  <si>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</si>
  <si>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</si>
  <si>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</si>
  <si>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</si>
  <si>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</si>
  <si>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</si>
  <si>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</si>
  <si>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</si>
  <si>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</si>
  <si>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</si>
  <si>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</si>
  <si>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</si>
  <si>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</si>
  <si>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</si>
  <si>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</si>
  <si>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</si>
  <si>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</si>
  <si>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</si>
  <si>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</si>
  <si>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</si>
  <si>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</si>
  <si>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</si>
  <si>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</si>
  <si>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</si>
  <si>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</si>
  <si>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</si>
  <si>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</si>
  <si>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</si>
  <si>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</si>
  <si>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</si>
  <si>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</si>
  <si>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</si>
  <si>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</si>
  <si>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</si>
  <si>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</si>
  <si>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</si>
  <si>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</si>
  <si>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</si>
  <si>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</si>
  <si>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</si>
  <si>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</si>
  <si>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</si>
  <si>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</si>
  <si>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</si>
  <si>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</si>
  <si>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</si>
  <si>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</si>
  <si>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</si>
  <si>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</si>
  <si>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</si>
  <si>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</si>
  <si>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</si>
  <si>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</si>
  <si>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</si>
  <si>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</si>
  <si>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</si>
  <si>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</si>
  <si>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</si>
  <si>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</si>
  <si>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</si>
  <si>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</si>
  <si>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</si>
  <si>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</si>
  <si>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</si>
  <si>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</si>
  <si>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</si>
  <si>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</si>
  <si>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</si>
  <si>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</si>
  <si>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</si>
  <si>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</si>
  <si>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</si>
  <si>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</si>
  <si>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</si>
  <si>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</si>
  <si>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</si>
  <si>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</si>
  <si>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</si>
  <si>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</si>
  <si>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</si>
  <si>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</si>
  <si>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</si>
  <si>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</si>
  <si>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</si>
  <si>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</si>
  <si>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</si>
  <si>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</si>
  <si>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</si>
  <si>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</si>
  <si>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</si>
  <si>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</si>
  <si>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</si>
  <si>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</si>
  <si>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</si>
  <si>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</si>
  <si>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</si>
  <si>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</si>
  <si>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</si>
  <si>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</si>
  <si>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</si>
  <si>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</si>
  <si>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</si>
  <si>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</si>
  <si>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</si>
  <si>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</si>
  <si>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</si>
  <si>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</si>
  <si>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</si>
  <si>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</si>
  <si>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</si>
  <si>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</si>
  <si>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</si>
  <si>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</si>
  <si>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</si>
  <si>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</si>
  <si>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</si>
  <si>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</si>
  <si>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</si>
  <si>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</si>
  <si>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</si>
  <si>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</si>
  <si>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</si>
  <si>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</si>
  <si>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</si>
  <si>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</si>
  <si>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</si>
  <si>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</si>
  <si>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</si>
  <si>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</si>
  <si>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</si>
  <si>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</si>
  <si>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</si>
  <si>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</si>
  <si>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</si>
  <si>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</si>
  <si>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</si>
  <si>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</si>
  <si>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</si>
  <si>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</si>
  <si>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</si>
  <si>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</si>
  <si>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</si>
  <si>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</si>
  <si>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</si>
  <si>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</si>
  <si>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</si>
  <si>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</si>
  <si>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</si>
  <si>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</si>
  <si>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</si>
  <si>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</si>
  <si>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</si>
  <si>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</si>
  <si>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</si>
  <si>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</si>
  <si>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</si>
  <si>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</si>
  <si>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</si>
  <si>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</si>
  <si>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</si>
  <si>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</si>
  <si>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</si>
  <si>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</si>
  <si>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</si>
  <si>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</si>
  <si>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</si>
  <si>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</si>
  <si>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</si>
  <si>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</si>
  <si>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</si>
  <si>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</si>
  <si>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</si>
  <si>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</si>
  <si>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</si>
  <si>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</si>
  <si>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</si>
  <si>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</si>
  <si>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</si>
  <si>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</si>
  <si>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</si>
  <si>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</si>
  <si>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</si>
  <si>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</si>
  <si>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</si>
  <si>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</si>
  <si>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</si>
  <si>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</si>
  <si>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</si>
  <si>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</si>
  <si>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</si>
  <si>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</si>
  <si>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</si>
  <si>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</si>
  <si>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</si>
  <si>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</si>
  <si>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</si>
  <si>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</si>
  <si>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</si>
  <si>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</si>
  <si>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</si>
  <si>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</si>
  <si>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</si>
  <si>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</si>
  <si>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</si>
  <si>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</si>
  <si>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</si>
  <si>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</si>
  <si>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</si>
  <si>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</si>
  <si>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</si>
  <si>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</si>
  <si>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</si>
  <si>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</si>
  <si>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</si>
  <si>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</si>
  <si>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</si>
  <si>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</si>
  <si>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</si>
  <si>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</si>
  <si>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</si>
  <si>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</si>
  <si>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</si>
  <si>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</si>
  <si>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</si>
  <si>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</si>
  <si>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</si>
  <si>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</si>
  <si>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</si>
  <si>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</si>
  <si>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</si>
  <si>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</si>
  <si>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</si>
  <si>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</si>
  <si>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</si>
  <si>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</si>
  <si>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</si>
  <si>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</si>
  <si>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</si>
  <si>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</si>
  <si>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</si>
  <si>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</si>
  <si>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</si>
  <si>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</si>
  <si>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</si>
  <si>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</si>
  <si>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</si>
  <si>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</si>
  <si>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</si>
  <si>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</si>
  <si>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</si>
  <si>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</si>
  <si>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</si>
  <si>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</si>
  <si>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</si>
  <si>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</si>
  <si>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</si>
  <si>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</si>
  <si>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</si>
  <si>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</si>
  <si>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</si>
  <si>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</si>
  <si>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</si>
  <si>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</si>
  <si>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</si>
  <si>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</si>
  <si>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</si>
  <si>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</si>
  <si>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</si>
  <si>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</si>
  <si>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</si>
  <si>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</si>
  <si>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</si>
  <si>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</si>
  <si>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</si>
  <si>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</si>
  <si>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</si>
  <si>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</si>
  <si>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</si>
  <si>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</si>
  <si>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</si>
  <si>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</si>
  <si>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</si>
  <si>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</si>
  <si>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</si>
  <si>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</si>
  <si>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</si>
  <si>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</si>
  <si>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</si>
  <si>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</si>
  <si>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</si>
  <si>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</si>
  <si>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</si>
  <si>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</si>
  <si>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</si>
  <si>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</si>
  <si>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</si>
  <si>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</si>
  <si>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</si>
  <si>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</si>
  <si>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</si>
  <si>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</si>
  <si>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</si>
  <si>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</si>
  <si>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</si>
  <si>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</si>
  <si>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</si>
  <si>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</si>
  <si>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</si>
  <si>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</si>
  <si>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</si>
  <si>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</si>
  <si>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</si>
  <si>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</si>
  <si>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</si>
  <si>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</si>
  <si>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</si>
  <si>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</si>
  <si>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</si>
  <si>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</si>
  <si>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</si>
  <si>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</si>
  <si>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</si>
  <si>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</si>
  <si>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</si>
  <si>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</si>
  <si>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</si>
  <si>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</si>
  <si>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</si>
  <si>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</si>
  <si>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</si>
  <si>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</si>
  <si>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</si>
  <si>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</si>
  <si>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</si>
  <si>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</si>
  <si>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</si>
  <si>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</si>
  <si>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</si>
  <si>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</si>
  <si>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</si>
  <si>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</si>
  <si>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</si>
  <si>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</si>
  <si>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</si>
  <si>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</si>
  <si>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</si>
  <si>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</si>
  <si>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</si>
  <si>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</si>
  <si>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</si>
  <si>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</si>
  <si>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</si>
  <si>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</si>
  <si>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</si>
  <si>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</si>
  <si>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</si>
  <si>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</si>
  <si>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</si>
  <si>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</si>
  <si>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</si>
  <si>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</si>
  <si>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</si>
  <si>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</si>
  <si>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</si>
  <si>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</si>
  <si>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</si>
  <si>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</si>
  <si>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</si>
  <si>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</si>
  <si>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</si>
  <si>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</si>
  <si>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</si>
  <si>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</si>
  <si>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</si>
  <si>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</si>
  <si>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</si>
  <si>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</si>
  <si>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</si>
  <si>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</si>
  <si>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</si>
  <si>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</si>
  <si>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</si>
  <si>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</si>
  <si>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</si>
  <si>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</si>
  <si>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</si>
  <si>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</si>
  <si>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</si>
  <si>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</si>
  <si>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</si>
  <si>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</si>
  <si>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</si>
  <si>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</si>
  <si>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</si>
  <si>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</si>
  <si>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</si>
  <si>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</si>
  <si>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</si>
  <si>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</si>
  <si>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</si>
  <si>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</si>
  <si>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</si>
  <si>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</si>
  <si>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</si>
  <si>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</si>
  <si>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</si>
  <si>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</si>
  <si>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</si>
  <si>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</si>
  <si>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</si>
  <si>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</si>
  <si>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</si>
  <si>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</si>
  <si>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</si>
  <si>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</si>
  <si>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</si>
  <si>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</si>
  <si>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</si>
  <si>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</si>
  <si>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</si>
  <si>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</si>
  <si>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</si>
  <si>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</si>
  <si>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</si>
  <si>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</si>
  <si>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</si>
  <si>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</si>
  <si>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</si>
  <si>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</si>
  <si>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</si>
  <si>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</si>
  <si>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</si>
  <si>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</si>
  <si>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</si>
  <si>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</si>
  <si>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</si>
  <si>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</si>
  <si>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</si>
  <si>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</si>
  <si>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</si>
  <si>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</si>
  <si>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</si>
  <si>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</si>
  <si>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</si>
  <si>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</si>
  <si>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</si>
  <si>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</si>
  <si>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</si>
  <si>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</si>
  <si>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</si>
  <si>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</si>
  <si>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</si>
  <si>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</si>
  <si>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</si>
  <si>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</si>
  <si>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</si>
  <si>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</si>
  <si>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</si>
  <si>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</si>
  <si>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</si>
  <si>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</si>
  <si>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</si>
  <si>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</si>
  <si>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</si>
  <si>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</si>
  <si>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</si>
  <si>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</si>
  <si>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</si>
  <si>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</si>
  <si>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</si>
  <si>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</si>
  <si>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</si>
  <si>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</si>
  <si>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</si>
  <si>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</si>
  <si>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</si>
  <si>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</si>
  <si>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</si>
  <si>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</si>
  <si>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</si>
  <si>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</si>
  <si>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</si>
  <si>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</si>
  <si>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</si>
  <si>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</si>
  <si>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</si>
  <si>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</si>
  <si>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</si>
  <si>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</si>
  <si>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</si>
  <si>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</si>
  <si>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</si>
  <si>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</si>
  <si>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</si>
  <si>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</si>
  <si>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</si>
  <si>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</si>
  <si>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</si>
  <si>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</si>
  <si>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</si>
  <si>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</si>
  <si>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</si>
  <si>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</si>
  <si>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</si>
  <si>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</si>
  <si>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</si>
  <si>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</si>
  <si>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</si>
  <si>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</si>
  <si>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</si>
  <si>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</si>
  <si>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</si>
  <si>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</si>
  <si>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</si>
  <si>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</si>
  <si>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</si>
  <si>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</si>
  <si>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</si>
  <si>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</si>
  <si>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</si>
  <si>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</si>
  <si>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</si>
  <si>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</si>
  <si>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</si>
  <si>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</si>
  <si>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</si>
  <si>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</si>
  <si>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</si>
  <si>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</si>
  <si>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</si>
  <si>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</si>
  <si>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</si>
  <si>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</si>
  <si>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</si>
  <si>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</si>
  <si>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</si>
  <si>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</si>
  <si>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</si>
  <si>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</si>
  <si>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</si>
  <si>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</si>
  <si>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</si>
  <si>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</si>
  <si>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</si>
  <si>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</si>
  <si>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</si>
  <si>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</si>
  <si>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</si>
  <si>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</si>
  <si>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</si>
  <si>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</si>
  <si>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</si>
  <si>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</si>
  <si>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</si>
  <si>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</si>
  <si>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</si>
  <si>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</si>
  <si>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</si>
  <si>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</si>
  <si>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</si>
  <si>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</si>
  <si>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</si>
  <si>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</si>
  <si>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</si>
  <si>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</si>
  <si>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</si>
  <si>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</si>
  <si>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</si>
  <si>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</si>
  <si>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</si>
  <si>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</si>
  <si>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</si>
  <si>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</si>
  <si>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</si>
  <si>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</si>
  <si>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</si>
  <si>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</si>
  <si>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</si>
  <si>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</si>
  <si>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</si>
  <si>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</si>
  <si>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</si>
  <si>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</si>
  <si>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</si>
  <si>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</si>
  <si>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</si>
  <si>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</si>
  <si>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</si>
  <si>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</si>
  <si>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</si>
  <si>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</si>
  <si>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</si>
  <si>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</si>
  <si>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</si>
  <si>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</si>
  <si>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</si>
  <si>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</si>
  <si>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</si>
  <si>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</si>
  <si>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</si>
  <si>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</si>
  <si>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</si>
  <si>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</si>
  <si>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</si>
  <si>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</si>
  <si>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</si>
  <si>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</si>
  <si>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</si>
  <si>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</si>
  <si>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</si>
  <si>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</si>
  <si>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</si>
  <si>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</si>
  <si>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</si>
  <si>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</si>
  <si>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</si>
  <si>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</si>
  <si>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</si>
  <si>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</si>
  <si>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</si>
  <si>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</si>
  <si>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</si>
  <si>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</si>
  <si>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</si>
  <si>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</si>
  <si>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</si>
  <si>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</si>
  <si>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</si>
  <si>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</si>
  <si>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</si>
  <si>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</si>
  <si>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</si>
  <si>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</si>
  <si>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</si>
  <si>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</si>
  <si>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</si>
  <si>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</si>
  <si>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</si>
  <si>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</si>
  <si>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</si>
  <si>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</si>
  <si>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</si>
  <si>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</si>
  <si>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</si>
  <si>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</si>
  <si>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</si>
  <si>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</si>
  <si>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</si>
  <si>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</si>
  <si>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</si>
  <si>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</si>
  <si>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</si>
  <si>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</si>
  <si>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</si>
  <si>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</si>
  <si>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</si>
  <si>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</si>
  <si>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</si>
  <si>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</si>
  <si>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</si>
  <si>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</si>
  <si>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</si>
  <si>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</si>
  <si>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</si>
  <si>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</si>
  <si>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</si>
  <si>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</si>
  <si>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</si>
  <si>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</si>
  <si>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</si>
  <si>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</si>
  <si>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</si>
  <si>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</si>
  <si>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</si>
  <si>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</si>
  <si>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</si>
  <si>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</si>
  <si>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</si>
  <si>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</si>
  <si>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</si>
  <si>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</si>
  <si>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</si>
  <si>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</si>
  <si>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</si>
  <si>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</si>
  <si>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</si>
  <si>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</si>
  <si>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</si>
  <si>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</si>
  <si>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</si>
  <si>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</si>
  <si>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</si>
  <si>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</si>
  <si>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</si>
  <si>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</si>
  <si>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</si>
  <si>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</si>
  <si>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</si>
  <si>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</si>
  <si>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</si>
  <si>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</si>
  <si>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</si>
  <si>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</si>
  <si>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</si>
  <si>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</si>
  <si>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</si>
  <si>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</si>
  <si>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</si>
  <si>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</si>
  <si>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</si>
  <si>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</si>
  <si>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</si>
  <si>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</si>
  <si>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</si>
  <si>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</si>
  <si>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</si>
  <si>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</si>
  <si>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</si>
  <si>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</si>
  <si>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</si>
  <si>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</si>
  <si>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</si>
  <si>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</si>
  <si>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</si>
  <si>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</si>
  <si>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</si>
  <si>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</si>
  <si>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</si>
  <si>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</si>
  <si>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</si>
  <si>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</si>
  <si>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</si>
  <si>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</si>
  <si>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</si>
  <si>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</si>
  <si>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</si>
  <si>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</si>
  <si>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</si>
  <si>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</si>
  <si>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</si>
  <si>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</si>
  <si>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</si>
  <si>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</si>
  <si>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</si>
  <si>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</si>
  <si>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</si>
  <si>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</si>
  <si>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</si>
  <si>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</si>
  <si>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</si>
  <si>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</si>
  <si>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</si>
  <si>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</si>
  <si>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</si>
  <si>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</si>
  <si>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</si>
  <si>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</si>
  <si>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</si>
  <si>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</si>
  <si>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</si>
  <si>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</si>
  <si>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</si>
  <si>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</si>
  <si>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</si>
  <si>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</si>
  <si>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</si>
  <si>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</si>
  <si>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</si>
  <si>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</si>
  <si>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</si>
  <si>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</si>
  <si>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</si>
  <si>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</si>
  <si>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</si>
  <si>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</si>
  <si>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</si>
  <si>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</si>
  <si>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</si>
  <si>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</si>
  <si>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</si>
  <si>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</si>
  <si>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</si>
  <si>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</si>
  <si>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</si>
  <si>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</si>
  <si>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</si>
  <si>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</si>
  <si>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</si>
  <si>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</si>
  <si>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</si>
  <si>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</si>
  <si>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</si>
  <si>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</si>
  <si>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</si>
  <si>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</si>
  <si>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</si>
  <si>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</si>
  <si>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</si>
  <si>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</si>
  <si>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</si>
  <si>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</si>
  <si>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</si>
  <si>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</si>
  <si>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</si>
  <si>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</si>
  <si>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</si>
  <si>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</si>
  <si>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</si>
  <si>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</si>
  <si>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</si>
  <si>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</si>
  <si>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</si>
  <si>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</si>
  <si>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</si>
  <si>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</si>
  <si>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</si>
  <si>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</si>
  <si>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</si>
  <si>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</si>
  <si>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</si>
  <si>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</si>
  <si>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</si>
  <si>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</si>
  <si>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</si>
  <si>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</si>
  <si>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</si>
  <si>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</si>
  <si>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</si>
  <si>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</si>
  <si>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</si>
  <si>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</si>
  <si>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</si>
  <si>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</si>
  <si>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</si>
  <si>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</si>
  <si>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</si>
  <si>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</si>
  <si>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</si>
  <si>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</si>
  <si>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</si>
  <si>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</si>
  <si>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</si>
  <si>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</si>
  <si>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</si>
  <si>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</si>
  <si>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</si>
  <si>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</si>
  <si>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</si>
  <si>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</si>
  <si>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</si>
  <si>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</si>
  <si>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</si>
  <si>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</si>
  <si>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</si>
  <si>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</si>
  <si>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</si>
  <si>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</si>
  <si>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</si>
  <si>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</si>
  <si>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</si>
  <si>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</si>
  <si>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</si>
  <si>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</si>
  <si>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</si>
  <si>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</si>
  <si>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</si>
  <si>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</si>
  <si>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</si>
  <si>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</si>
  <si>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</si>
  <si>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</si>
  <si>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</si>
  <si>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</si>
  <si>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</si>
  <si>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</si>
  <si>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</si>
  <si>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</si>
  <si>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</si>
  <si>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</si>
  <si>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</si>
  <si>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</si>
  <si>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</si>
  <si>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</si>
  <si>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</si>
  <si>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</si>
  <si>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</si>
  <si>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</si>
  <si>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</si>
  <si>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</si>
  <si>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</si>
  <si>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</si>
  <si>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</si>
  <si>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</si>
  <si>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</si>
  <si>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</si>
  <si>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</si>
  <si>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</si>
  <si>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</si>
  <si>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</si>
  <si>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</si>
  <si>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</si>
  <si>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</si>
  <si>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</si>
  <si>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</si>
  <si>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</si>
  <si>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</si>
  <si>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</si>
  <si>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</si>
  <si>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</si>
  <si>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</si>
  <si>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</si>
  <si>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</si>
  <si>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</si>
  <si>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</si>
  <si>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</si>
  <si>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</si>
  <si>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</si>
  <si>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</si>
  <si>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</si>
  <si>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</si>
  <si>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</si>
  <si>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</si>
  <si>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</si>
  <si>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</si>
  <si>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</si>
  <si>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</si>
  <si>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</si>
  <si>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</si>
  <si>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</si>
  <si>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</si>
  <si>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</si>
  <si>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</si>
  <si>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</si>
  <si>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</si>
  <si>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</si>
  <si>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</si>
  <si>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</si>
  <si>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</si>
  <si>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</si>
  <si>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</si>
  <si>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</si>
  <si>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</si>
  <si>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</si>
  <si>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</si>
  <si>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</si>
  <si>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</si>
  <si>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</si>
  <si>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</si>
  <si>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</si>
  <si>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</si>
  <si>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</si>
  <si>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</si>
  <si>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</si>
  <si>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</si>
  <si>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</si>
  <si>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</si>
  <si>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</si>
  <si>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</si>
  <si>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</si>
  <si>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</si>
  <si>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</si>
  <si>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</si>
  <si>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</si>
  <si>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</si>
  <si>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</si>
  <si>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</si>
  <si>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</si>
  <si>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</si>
  <si>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</si>
  <si>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</si>
  <si>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</si>
  <si>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</si>
  <si>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</si>
  <si>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</si>
  <si>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</si>
  <si>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</si>
  <si>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</si>
  <si>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</si>
  <si>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</si>
  <si>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</si>
  <si>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</si>
  <si>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</si>
  <si>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</si>
  <si>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</si>
  <si>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</si>
  <si>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</si>
  <si>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</si>
  <si>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</si>
  <si>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</si>
  <si>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</si>
  <si>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</si>
  <si>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</si>
  <si>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</si>
  <si>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</si>
  <si>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</si>
  <si>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</si>
  <si>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</si>
  <si>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</si>
  <si>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</si>
  <si>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</si>
  <si>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</si>
  <si>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</si>
  <si>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</si>
  <si>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</si>
  <si>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</si>
  <si>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</si>
  <si>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</si>
  <si>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</si>
  <si>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</si>
  <si>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</si>
  <si>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</si>
  <si>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</si>
  <si>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</si>
  <si>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</si>
  <si>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</si>
  <si>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</si>
  <si>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</si>
  <si>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</si>
  <si>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</si>
  <si>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</si>
  <si>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</si>
  <si>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</si>
  <si>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</si>
  <si>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</si>
  <si>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</si>
  <si>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</si>
  <si>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</si>
  <si>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</si>
  <si>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</si>
  <si>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</si>
  <si>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</si>
  <si>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</si>
  <si>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</si>
  <si>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</si>
  <si>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</si>
  <si>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</si>
  <si>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</si>
  <si>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</si>
  <si>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</si>
  <si>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</si>
  <si>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</si>
  <si>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</si>
  <si>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</si>
  <si>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</si>
  <si>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</si>
  <si>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</si>
  <si>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</si>
  <si>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</si>
  <si>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</si>
  <si>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</si>
  <si>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</si>
  <si>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</si>
  <si>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</si>
  <si>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</si>
  <si>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</si>
  <si>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</si>
  <si>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</si>
  <si>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</si>
  <si>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</si>
  <si>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</si>
  <si>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</si>
  <si>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</si>
  <si>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</si>
  <si>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</si>
  <si>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</si>
  <si>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</si>
  <si>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</si>
  <si>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</si>
  <si>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</si>
  <si>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</si>
  <si>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</si>
  <si>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</si>
  <si>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</si>
  <si>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</si>
  <si>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</si>
  <si>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</si>
  <si>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</si>
  <si>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</si>
  <si>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</si>
  <si>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</si>
  <si>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</si>
  <si>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</si>
  <si>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</si>
  <si>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</si>
  <si>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</si>
  <si>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</si>
  <si>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</si>
  <si>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</si>
  <si>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</si>
  <si>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</si>
  <si>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</si>
  <si>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</si>
  <si>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</si>
  <si>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</si>
  <si>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</si>
  <si>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</si>
  <si>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</si>
  <si>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</si>
  <si>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</si>
  <si>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</si>
  <si>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</si>
  <si>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</si>
  <si>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</si>
  <si>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</si>
  <si>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</si>
  <si>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</si>
  <si>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</si>
  <si>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</si>
  <si>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</si>
  <si>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</si>
  <si>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</si>
  <si>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</si>
  <si>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</si>
  <si>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</si>
  <si>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</si>
  <si>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</si>
  <si>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</si>
  <si>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</si>
  <si>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</si>
  <si>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</si>
  <si>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</si>
  <si>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</si>
  <si>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</si>
  <si>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</si>
  <si>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</si>
  <si>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</si>
  <si>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</si>
  <si>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</si>
  <si>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</si>
  <si>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</si>
  <si>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</si>
  <si>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</si>
  <si>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</si>
  <si>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</si>
  <si>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</si>
  <si>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</si>
  <si>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</si>
  <si>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</si>
  <si>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</si>
  <si>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</si>
  <si>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</si>
  <si>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</si>
  <si>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</si>
  <si>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</si>
  <si>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</si>
  <si>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</si>
  <si>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</si>
  <si>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</si>
  <si>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</si>
  <si>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</si>
  <si>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</si>
  <si>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</si>
  <si>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</si>
  <si>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</si>
  <si>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</si>
  <si>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</si>
  <si>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</si>
  <si>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</si>
  <si>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</si>
  <si>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</si>
  <si>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</si>
  <si>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</si>
  <si>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</si>
  <si>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</si>
  <si>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</si>
  <si>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</si>
  <si>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</si>
  <si>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</si>
  <si>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</si>
  <si>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</si>
  <si>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</si>
  <si>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</si>
  <si>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</si>
  <si>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</si>
  <si>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</si>
  <si>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</si>
  <si>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</si>
  <si>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</si>
  <si>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</si>
  <si>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</si>
  <si>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</si>
  <si>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</si>
  <si>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</si>
  <si>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</si>
  <si>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</si>
  <si>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</si>
  <si>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</si>
  <si>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</si>
  <si>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</si>
  <si>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</si>
  <si>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</si>
  <si>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</si>
  <si>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</si>
  <si>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</si>
  <si>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</si>
  <si>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</si>
  <si>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</si>
  <si>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</si>
  <si>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</si>
  <si>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</si>
  <si>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</si>
  <si>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</si>
  <si>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</si>
  <si>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</si>
  <si>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</si>
  <si>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</si>
  <si>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</si>
  <si>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</si>
  <si>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</si>
  <si>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</si>
  <si>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</si>
  <si>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</si>
  <si>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</si>
  <si>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</si>
  <si>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</si>
  <si>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</si>
  <si>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</si>
  <si>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</si>
  <si>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</si>
  <si>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</si>
  <si>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</si>
  <si>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</si>
  <si>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</si>
  <si>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</si>
  <si>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</si>
  <si>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</si>
  <si>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</si>
  <si>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</si>
  <si>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</si>
  <si>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</si>
  <si>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</si>
  <si>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</si>
  <si>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</si>
  <si>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</si>
  <si>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</si>
  <si>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</si>
  <si>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</si>
  <si>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</si>
  <si>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</si>
  <si>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</si>
  <si>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</si>
  <si>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</si>
  <si>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</si>
  <si>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</si>
  <si>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</si>
  <si>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</si>
  <si>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</si>
  <si>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</si>
  <si>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</si>
  <si>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</si>
  <si>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</si>
  <si>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</si>
  <si>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</si>
  <si>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</si>
  <si>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</si>
  <si>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</si>
  <si>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</si>
  <si>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</si>
  <si>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</si>
  <si>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</si>
  <si>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</si>
  <si>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</si>
  <si>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</si>
  <si>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</si>
  <si>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</si>
  <si>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</si>
  <si>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</si>
  <si>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</si>
  <si>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</si>
  <si>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</si>
  <si>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</si>
  <si>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</si>
  <si>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</si>
  <si>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</si>
  <si>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</si>
  <si>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</si>
  <si>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</si>
  <si>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</si>
  <si>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</si>
  <si>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</si>
  <si>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</si>
  <si>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</si>
  <si>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</si>
  <si>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</si>
  <si>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</si>
  <si>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</si>
  <si>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</si>
  <si>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</si>
  <si>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</si>
  <si>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</si>
  <si>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</si>
  <si>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</si>
  <si>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</si>
  <si>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</si>
  <si>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</si>
  <si>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</si>
  <si>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</si>
  <si>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</si>
  <si>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</si>
  <si>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</si>
  <si>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</si>
  <si>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</si>
  <si>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</si>
  <si>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</si>
  <si>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</si>
  <si>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</si>
  <si>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</si>
  <si>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</si>
  <si>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</si>
  <si>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</si>
  <si>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</si>
  <si>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</si>
  <si>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</si>
  <si>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</si>
  <si>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</si>
  <si>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</si>
  <si>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</si>
  <si>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</si>
  <si>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</si>
  <si>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</si>
  <si>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</si>
  <si>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</si>
  <si>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</si>
  <si>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</si>
  <si>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</si>
  <si>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</si>
  <si>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</si>
  <si>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</si>
  <si>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</si>
  <si>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</si>
  <si>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</si>
  <si>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</si>
  <si>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</si>
  <si>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</si>
  <si>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</si>
  <si>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</si>
  <si>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</si>
  <si>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</si>
  <si>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</si>
  <si>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</si>
  <si>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</si>
  <si>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</si>
  <si>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</si>
  <si>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</si>
  <si>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</si>
  <si>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</si>
  <si>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</si>
  <si>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</si>
  <si>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</si>
  <si>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</si>
  <si>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</si>
  <si>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</si>
  <si>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</si>
  <si>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</si>
  <si>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</si>
  <si>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</si>
  <si>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</si>
  <si>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</si>
  <si>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</si>
  <si>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</si>
  <si>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</si>
  <si>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</si>
  <si>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</si>
  <si>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</si>
  <si>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</si>
  <si>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</si>
  <si>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</si>
  <si>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</si>
  <si>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</si>
  <si>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</si>
  <si>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</si>
  <si>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</si>
  <si>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</si>
  <si>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</si>
  <si>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</si>
  <si>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</si>
  <si>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</si>
  <si>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</si>
  <si>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</si>
  <si>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</si>
  <si>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</si>
  <si>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</si>
  <si>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</si>
  <si>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</si>
  <si>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</si>
  <si>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</si>
  <si>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</si>
  <si>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</si>
  <si>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</si>
  <si>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</si>
  <si>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</si>
  <si>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</si>
  <si>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</si>
  <si>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</si>
  <si>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</si>
  <si>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</si>
  <si>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</si>
  <si>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</si>
  <si>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</si>
  <si>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</si>
  <si>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</si>
  <si>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</si>
  <si>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</si>
  <si>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</si>
  <si>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</si>
  <si>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</si>
  <si>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</si>
  <si>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</si>
  <si>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</si>
  <si>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</si>
  <si>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</si>
  <si>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</si>
  <si>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</si>
  <si>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</si>
  <si>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</si>
  <si>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</si>
  <si>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</si>
  <si>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</si>
  <si>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</si>
  <si>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</si>
  <si>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</si>
  <si>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</si>
  <si>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</si>
  <si>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</si>
  <si>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</si>
  <si>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</si>
  <si>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</si>
  <si>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</si>
  <si>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</si>
  <si>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</si>
  <si>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</si>
  <si>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</si>
  <si>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</si>
  <si>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</si>
  <si>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</si>
  <si>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</si>
  <si>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</si>
  <si>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</si>
  <si>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</si>
  <si>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</si>
  <si>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</si>
  <si>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</si>
  <si>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</si>
  <si>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</si>
  <si>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</si>
  <si>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</si>
  <si>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</si>
  <si>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</si>
  <si>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</si>
  <si>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</si>
  <si>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</si>
  <si>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</si>
  <si>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</si>
  <si>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</si>
  <si>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</si>
  <si>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</si>
  <si>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</si>
  <si>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</si>
  <si>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</si>
  <si>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</si>
  <si>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</si>
  <si>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</si>
  <si>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</si>
  <si>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</si>
  <si>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</si>
  <si>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</si>
  <si>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</si>
  <si>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</si>
  <si>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</si>
  <si>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</si>
  <si>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</si>
  <si>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</si>
  <si>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</si>
  <si>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</si>
  <si>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</si>
  <si>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</si>
  <si>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</si>
  <si>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</si>
  <si>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</si>
  <si>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</si>
  <si>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</si>
  <si>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</si>
  <si>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</si>
  <si>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</si>
  <si>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</si>
  <si>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</si>
  <si>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</si>
  <si>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</si>
  <si>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</si>
  <si>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</si>
  <si>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</si>
  <si>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</si>
  <si>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</si>
  <si>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</si>
  <si>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</si>
  <si>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</si>
  <si>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</si>
  <si>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</si>
  <si>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</si>
  <si>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</si>
  <si>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</si>
  <si>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</si>
  <si>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</si>
  <si>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</si>
  <si>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</si>
  <si>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</si>
  <si>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</si>
  <si>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</si>
  <si>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</si>
  <si>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</si>
  <si>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</si>
  <si>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</si>
  <si>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</si>
  <si>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</si>
  <si>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</si>
  <si>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</si>
  <si>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</si>
  <si>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</si>
  <si>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</si>
  <si>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</si>
  <si>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</si>
  <si>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</si>
  <si>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</si>
  <si>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</si>
  <si>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</si>
  <si>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</si>
  <si>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</si>
  <si>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</si>
  <si>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</si>
  <si>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</si>
  <si>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</si>
  <si>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</si>
  <si>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</si>
  <si>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</si>
  <si>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</si>
  <si>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</si>
  <si>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</si>
  <si>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</si>
  <si>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</si>
  <si>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</si>
  <si>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</si>
  <si>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</si>
  <si>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</si>
  <si>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</si>
  <si>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</si>
  <si>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</si>
  <si>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</si>
  <si>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</si>
  <si>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</si>
  <si>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</si>
  <si>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</si>
  <si>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</si>
  <si>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</si>
  <si>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</si>
  <si>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</si>
  <si>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</si>
  <si>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</si>
  <si>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</si>
  <si>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</si>
  <si>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</si>
  <si>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</si>
  <si>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</si>
  <si>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</si>
  <si>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</si>
  <si>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</si>
  <si>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</si>
  <si>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</si>
  <si>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</si>
  <si>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</si>
  <si>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</si>
  <si>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</si>
  <si>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</si>
  <si>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</si>
  <si>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</si>
  <si>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</si>
  <si>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</si>
  <si>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</si>
  <si>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</si>
  <si>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</si>
  <si>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</si>
  <si>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</si>
  <si>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</si>
  <si>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</si>
  <si>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</si>
  <si>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</si>
  <si>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</si>
  <si>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</si>
  <si>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</si>
  <si>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</si>
  <si>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</si>
  <si>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</si>
  <si>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</si>
  <si>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</si>
  <si>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</si>
  <si>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</si>
  <si>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</si>
  <si>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</si>
  <si>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</si>
  <si>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</si>
  <si>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</si>
  <si>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</si>
  <si>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</si>
  <si>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</si>
  <si>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</si>
  <si>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</si>
  <si>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</si>
  <si>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</si>
  <si>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</si>
  <si>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</si>
  <si>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</si>
  <si>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</si>
  <si>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</si>
  <si>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</si>
  <si>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</si>
  <si>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</si>
  <si>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</si>
  <si>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</si>
  <si>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</si>
  <si>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</si>
  <si>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</si>
  <si>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</si>
  <si>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</si>
  <si>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</si>
  <si>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</si>
  <si>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</si>
  <si>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</si>
  <si>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</si>
  <si>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</si>
  <si>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</si>
  <si>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</si>
  <si>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</si>
  <si>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</si>
  <si>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</si>
  <si>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</si>
  <si>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</si>
  <si>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</si>
  <si>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</si>
  <si>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</si>
  <si>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</si>
  <si>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</si>
  <si>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</si>
  <si>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</si>
  <si>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</si>
  <si>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</si>
  <si>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</si>
  <si>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</si>
  <si>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</si>
  <si>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</si>
  <si>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</si>
  <si>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</si>
  <si>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</si>
  <si>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</si>
  <si>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</si>
  <si>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</si>
  <si>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</si>
  <si>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</si>
  <si>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</si>
  <si>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</si>
  <si>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</si>
  <si>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</si>
  <si>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</si>
  <si>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</si>
  <si>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</si>
  <si>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</si>
  <si>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</si>
  <si>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</si>
  <si>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</si>
  <si>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</si>
  <si>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</si>
  <si>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</si>
  <si>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</si>
  <si>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</si>
  <si>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</si>
  <si>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</si>
  <si>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</si>
  <si>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</si>
  <si>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</si>
  <si>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</si>
  <si>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</si>
  <si>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</si>
  <si>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</si>
  <si>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</si>
  <si>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</si>
  <si>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</si>
  <si>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</si>
  <si>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</si>
  <si>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</si>
  <si>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</si>
  <si>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</si>
  <si>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</si>
  <si>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</si>
  <si>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</si>
  <si>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</si>
  <si>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</si>
  <si>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</si>
  <si>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</si>
  <si>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</si>
  <si>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</si>
  <si>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</si>
  <si>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</si>
  <si>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</si>
  <si>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</si>
  <si>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</si>
  <si>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</si>
  <si>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</si>
  <si>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</si>
  <si>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</si>
  <si>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</si>
  <si>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</si>
  <si>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</si>
  <si>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</si>
  <si>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</si>
  <si>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</si>
  <si>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</si>
  <si>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</si>
  <si>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</si>
  <si>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</si>
  <si>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</si>
  <si>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</si>
  <si>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</si>
  <si>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</si>
  <si>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</si>
  <si>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</si>
  <si>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</si>
  <si>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</si>
  <si>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</si>
  <si>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</si>
  <si>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</si>
  <si>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</si>
  <si>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</si>
  <si>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</si>
  <si>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</si>
  <si>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</si>
  <si>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</si>
  <si>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</si>
  <si>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</si>
  <si>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</si>
  <si>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</si>
  <si>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</si>
  <si>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</si>
  <si>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</si>
  <si>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</si>
  <si>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</si>
  <si>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</si>
  <si>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</si>
  <si>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</si>
  <si>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</si>
  <si>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</si>
  <si>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</si>
  <si>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</si>
  <si>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</si>
  <si>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</si>
  <si>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</si>
  <si>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</si>
  <si>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</si>
  <si>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</si>
  <si>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</si>
  <si>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</si>
  <si>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</si>
  <si>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</si>
  <si>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</si>
  <si>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</si>
  <si>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</si>
  <si>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</si>
  <si>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</si>
  <si>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</si>
  <si>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</si>
  <si>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</si>
  <si>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</si>
  <si>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</si>
  <si>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</si>
  <si>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</si>
  <si>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</si>
  <si>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</si>
  <si>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</si>
  <si>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</si>
  <si>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</si>
  <si>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</si>
  <si>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</si>
  <si>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</si>
  <si>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</si>
  <si>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</si>
  <si>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</si>
  <si>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</si>
  <si>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</si>
  <si>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</si>
  <si>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</si>
  <si>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</si>
  <si>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</si>
  <si>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</si>
  <si>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</si>
  <si>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</si>
  <si>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</si>
  <si>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</si>
  <si>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</si>
  <si>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</si>
  <si>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</si>
  <si>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</si>
  <si>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</si>
  <si>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</si>
  <si>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</si>
  <si>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</si>
  <si>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</si>
  <si>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</si>
  <si>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</si>
  <si>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</si>
  <si>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</si>
  <si>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</si>
  <si>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</si>
  <si>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</si>
  <si>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</si>
  <si>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</si>
  <si>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</si>
  <si>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</si>
  <si>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</si>
  <si>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</si>
  <si>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</si>
  <si>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</si>
  <si>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</si>
  <si>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</si>
  <si>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</si>
  <si>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</si>
  <si>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</si>
  <si>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</si>
  <si>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</si>
  <si>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</si>
  <si>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</si>
  <si>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</si>
  <si>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</si>
  <si>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</si>
  <si>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</si>
  <si>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</si>
  <si>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</si>
  <si>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</si>
  <si>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</si>
  <si>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</si>
  <si>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</si>
  <si>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</si>
  <si>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</si>
  <si>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</si>
  <si>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</si>
  <si>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</si>
  <si>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</si>
  <si>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</si>
  <si>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</si>
  <si>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</si>
  <si>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</si>
  <si>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</si>
  <si>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</si>
  <si>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</si>
  <si>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</si>
  <si>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</si>
  <si>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</si>
  <si>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</si>
  <si>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</si>
  <si>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</si>
  <si>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</si>
  <si>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</si>
  <si>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</si>
  <si>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</si>
  <si>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</si>
  <si>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</si>
  <si>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</si>
  <si>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</si>
  <si>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</si>
  <si>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</si>
  <si>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</si>
  <si>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</si>
  <si>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</si>
  <si>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</si>
  <si>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</si>
  <si>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</si>
  <si>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</si>
  <si>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</si>
  <si>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</si>
  <si>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</si>
  <si>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</si>
  <si>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</si>
  <si>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</si>
  <si>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</si>
  <si>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</si>
  <si>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</si>
  <si>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</si>
  <si>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</si>
  <si>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</si>
  <si>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</si>
  <si>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</si>
  <si>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</si>
  <si>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</si>
  <si>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</si>
  <si>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</si>
  <si>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</si>
  <si>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</si>
  <si>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</si>
  <si>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</si>
  <si>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</si>
  <si>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</si>
  <si>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</si>
  <si>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</si>
  <si>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</si>
  <si>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</si>
  <si>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</si>
  <si>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</si>
  <si>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</si>
  <si>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</si>
  <si>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</si>
  <si>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</si>
  <si>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</si>
  <si>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</si>
  <si>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</si>
  <si>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</si>
  <si>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</si>
  <si>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</si>
  <si>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</si>
  <si>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</si>
  <si>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</si>
  <si>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</si>
  <si>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</si>
  <si>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</si>
  <si>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</si>
  <si>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</si>
  <si>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</si>
  <si>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</si>
  <si>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</si>
  <si>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</si>
  <si>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</si>
  <si>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</si>
  <si>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</si>
  <si>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</si>
  <si>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</si>
  <si>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</si>
  <si>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</si>
  <si>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</si>
  <si>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</si>
  <si>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</si>
  <si>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</si>
  <si>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</si>
  <si>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</si>
  <si>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</si>
  <si>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</si>
  <si>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</si>
  <si>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</si>
  <si>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</si>
  <si>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</si>
  <si>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</si>
  <si>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</si>
  <si>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</si>
  <si>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</si>
  <si>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</si>
  <si>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</si>
  <si>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</si>
  <si>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</si>
  <si>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</si>
  <si>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</si>
  <si>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</si>
  <si>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</si>
  <si>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</si>
  <si>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</si>
  <si>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</si>
  <si>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</si>
  <si>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</si>
  <si>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</si>
  <si>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</si>
  <si>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</si>
  <si>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</si>
  <si>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</si>
  <si>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</si>
  <si>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</si>
  <si>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</si>
  <si>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</si>
  <si>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</si>
  <si>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</si>
  <si>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</si>
  <si>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</si>
  <si>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</si>
  <si>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</si>
  <si>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</si>
  <si>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</si>
  <si>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</si>
  <si>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</si>
  <si>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</si>
  <si>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</si>
  <si>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</si>
  <si>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</si>
  <si>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</si>
  <si>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</si>
  <si>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</si>
  <si>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</si>
  <si>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</si>
  <si>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</si>
  <si>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</si>
  <si>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</si>
  <si>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</si>
  <si>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</si>
  <si>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</si>
  <si>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</si>
  <si>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</si>
  <si>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</si>
  <si>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</si>
  <si>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</si>
  <si>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</si>
  <si>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</si>
  <si>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</si>
  <si>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</si>
  <si>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</si>
  <si>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</si>
  <si>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</si>
  <si>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</si>
  <si>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</si>
  <si>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</si>
  <si>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</si>
  <si>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</si>
  <si>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</si>
  <si>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</si>
  <si>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</si>
  <si>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</si>
  <si>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</si>
  <si>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</si>
  <si>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</si>
  <si>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</si>
  <si>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</si>
  <si>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</si>
  <si>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</si>
  <si>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</si>
  <si>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</si>
  <si>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</si>
  <si>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</si>
  <si>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</si>
  <si>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</si>
  <si>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</si>
  <si>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</si>
  <si>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</si>
  <si>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</si>
  <si>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</si>
  <si>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</si>
  <si>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</si>
  <si>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</si>
  <si>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</si>
  <si>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</si>
  <si>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</si>
  <si>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</si>
  <si>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</si>
  <si>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</si>
  <si>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</si>
  <si>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</si>
  <si>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</si>
  <si>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</si>
  <si>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</si>
  <si>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</si>
  <si>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</si>
  <si>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</si>
  <si>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</si>
  <si>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</si>
  <si>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</si>
  <si>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</si>
  <si>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</si>
  <si>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</si>
  <si>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</si>
  <si>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</si>
  <si>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</si>
  <si>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</si>
  <si>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</si>
  <si>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</si>
  <si>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</si>
  <si>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</si>
  <si>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</si>
  <si>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</si>
  <si>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</si>
  <si>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</si>
  <si>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</si>
  <si>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</si>
  <si>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</si>
  <si>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</si>
  <si>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</si>
  <si>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</si>
  <si>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</si>
  <si>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</si>
  <si>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</si>
  <si>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</si>
  <si>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</si>
  <si>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</si>
  <si>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</si>
  <si>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</si>
  <si>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</si>
  <si>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</si>
  <si>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</si>
  <si>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</si>
  <si>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</si>
  <si>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</si>
  <si>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</si>
  <si>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</si>
  <si>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</si>
  <si>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</si>
  <si>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</si>
  <si>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</si>
  <si>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</si>
  <si>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</si>
  <si>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</si>
  <si>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</si>
  <si>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</si>
  <si>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</si>
  <si>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</si>
  <si>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</si>
  <si>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</si>
  <si>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</si>
  <si>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</si>
  <si>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</si>
  <si>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</si>
  <si>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</si>
  <si>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</si>
  <si>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</si>
  <si>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</si>
  <si>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</si>
  <si>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</si>
  <si>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</si>
  <si>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</si>
  <si>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</si>
  <si>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</si>
  <si>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</si>
  <si>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</si>
  <si>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</si>
  <si>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</si>
  <si>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</si>
  <si>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</si>
  <si>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</si>
  <si>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</si>
  <si>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</si>
  <si>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</si>
  <si>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</si>
  <si>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</si>
  <si>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</si>
  <si>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</si>
  <si>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</si>
  <si>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</si>
  <si>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</si>
  <si>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</si>
  <si>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</si>
  <si>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</si>
  <si>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</si>
  <si>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</si>
  <si>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</si>
  <si>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</si>
  <si>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</si>
  <si>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</si>
  <si>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</si>
  <si>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</si>
  <si>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</si>
  <si>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</si>
  <si>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</si>
  <si>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</si>
  <si>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</si>
  <si>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</si>
  <si>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</si>
  <si>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</si>
  <si>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</si>
  <si>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</si>
  <si>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</si>
  <si>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</si>
  <si>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</si>
  <si>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</si>
  <si>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</si>
  <si>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</si>
  <si>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</si>
  <si>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</si>
  <si>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</si>
  <si>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</si>
  <si>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</si>
  <si>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</si>
  <si>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</si>
  <si>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</si>
  <si>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</si>
  <si>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</si>
  <si>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</si>
  <si>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</si>
  <si>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</si>
  <si>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</si>
  <si>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</si>
  <si>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</si>
  <si>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</si>
  <si>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</si>
  <si>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</si>
  <si>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</si>
  <si>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</si>
  <si>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</si>
  <si>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</si>
  <si>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</si>
  <si>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</si>
  <si>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</si>
  <si>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</si>
  <si>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</si>
  <si>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</si>
  <si>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</si>
  <si>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</si>
  <si>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</si>
  <si>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</si>
  <si>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</si>
  <si>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</si>
  <si>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</si>
  <si>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</si>
  <si>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</si>
  <si>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</si>
  <si>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</si>
  <si>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</si>
  <si>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</si>
  <si>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</si>
  <si>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</si>
  <si>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</si>
  <si>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</si>
  <si>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</si>
  <si>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</si>
  <si>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</si>
  <si>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</si>
  <si>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</si>
  <si>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</si>
  <si>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</si>
  <si>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</si>
  <si>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</si>
  <si>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</si>
  <si>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</si>
  <si>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</si>
  <si>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</si>
  <si>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</si>
  <si>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</si>
  <si>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</si>
  <si>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</si>
  <si>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</si>
  <si>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</si>
  <si>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</si>
  <si>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</si>
  <si>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</si>
  <si>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</si>
  <si>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</si>
  <si>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</si>
  <si>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</si>
  <si>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</si>
  <si>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</si>
  <si>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</si>
  <si>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</si>
  <si>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</si>
  <si>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</si>
  <si>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</si>
  <si>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</si>
  <si>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</si>
  <si>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</si>
  <si>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</si>
  <si>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</si>
  <si>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</si>
  <si>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</si>
  <si>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</si>
  <si>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</si>
  <si>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</si>
  <si>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</si>
  <si>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</si>
  <si>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</si>
  <si>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</si>
  <si>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</si>
  <si>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</si>
  <si>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</si>
  <si>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</si>
  <si>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</si>
  <si>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</si>
  <si>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</si>
  <si>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</si>
  <si>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</si>
  <si>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</si>
  <si>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</si>
  <si>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</si>
  <si>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</si>
  <si>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</si>
  <si>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</si>
  <si>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</si>
  <si>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</si>
  <si>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</si>
  <si>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</si>
  <si>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</si>
  <si>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</si>
  <si>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</si>
  <si>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</si>
  <si>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</si>
  <si>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</si>
  <si>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</si>
  <si>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</si>
  <si>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</si>
  <si>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</si>
  <si>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</si>
  <si>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</si>
  <si>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</si>
  <si>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</si>
  <si>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</si>
  <si>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</si>
  <si>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</si>
  <si>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</si>
  <si>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</si>
  <si>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</si>
  <si>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</si>
  <si>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</si>
  <si>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</si>
  <si>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</si>
  <si>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</si>
  <si>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</si>
  <si>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</si>
  <si>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</si>
  <si>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</si>
  <si>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</si>
  <si>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</si>
  <si>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</si>
  <si>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</si>
  <si>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</si>
  <si>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</si>
  <si>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</si>
  <si>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</si>
  <si>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</si>
  <si>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</si>
  <si>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</si>
  <si>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</si>
  <si>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</si>
  <si>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</si>
  <si>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</si>
  <si>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</si>
  <si>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</si>
  <si>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</si>
  <si>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</si>
  <si>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</si>
  <si>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</si>
  <si>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</si>
  <si>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</si>
  <si>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</si>
  <si>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</si>
  <si>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</si>
  <si>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</si>
  <si>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</si>
  <si>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</si>
  <si>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</si>
  <si>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</si>
  <si>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</si>
  <si>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</si>
  <si>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</si>
  <si>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</si>
  <si>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</si>
  <si>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</si>
  <si>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</si>
  <si>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</si>
  <si>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</si>
  <si>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</si>
  <si>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</si>
  <si>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</si>
  <si>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</si>
  <si>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</si>
  <si>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</si>
  <si>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</si>
  <si>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</si>
  <si>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</si>
  <si>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</si>
  <si>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</si>
  <si>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</si>
  <si>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</si>
  <si>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</si>
  <si>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</si>
  <si>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</si>
  <si>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</si>
  <si>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</si>
  <si>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</si>
  <si>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</si>
  <si>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</si>
  <si>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</si>
  <si>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</si>
  <si>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</si>
  <si>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</si>
  <si>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</si>
  <si>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</si>
  <si>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</si>
  <si>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</si>
  <si>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</si>
  <si>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</si>
  <si>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</si>
  <si>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</si>
  <si>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</si>
  <si>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</si>
  <si>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</si>
  <si>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</si>
  <si>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</si>
  <si>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</si>
  <si>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</si>
  <si>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</si>
  <si>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</si>
  <si>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</si>
  <si>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</si>
  <si>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</si>
  <si>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</si>
  <si>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</si>
  <si>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</si>
  <si>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</si>
  <si>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</si>
  <si>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</si>
  <si>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</si>
  <si>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</si>
  <si>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</si>
  <si>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</si>
  <si>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</si>
  <si>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</si>
  <si>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</si>
  <si>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</si>
  <si>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</si>
  <si>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</si>
  <si>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</si>
  <si>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</si>
  <si>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</si>
  <si>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</si>
  <si>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</si>
  <si>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</si>
  <si>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</si>
  <si>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</si>
  <si>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</si>
  <si>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</si>
  <si>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</si>
  <si>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</si>
  <si>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</si>
  <si>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</si>
  <si>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</si>
  <si>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</si>
  <si>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</si>
  <si>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</si>
  <si>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</si>
  <si>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</si>
  <si>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</si>
  <si>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</si>
  <si>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</si>
  <si>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</si>
  <si>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</si>
  <si>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</si>
  <si>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</si>
  <si>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</si>
  <si>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</si>
  <si>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</si>
  <si>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</si>
  <si>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</si>
  <si>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</si>
  <si>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</si>
  <si>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</si>
  <si>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</si>
  <si>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</si>
  <si>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</si>
  <si>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</si>
  <si>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</si>
  <si>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</si>
  <si>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</si>
  <si>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</si>
  <si>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</si>
  <si>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</si>
  <si>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</si>
  <si>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</si>
  <si>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</si>
  <si>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</si>
  <si>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</si>
  <si>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</si>
  <si>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</si>
  <si>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</si>
  <si>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</si>
  <si>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</si>
  <si>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</si>
  <si>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</si>
  <si>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</si>
  <si>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</si>
  <si>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</si>
  <si>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</si>
  <si>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</si>
  <si>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</si>
  <si>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</si>
  <si>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</si>
  <si>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</si>
  <si>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</si>
  <si>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</si>
  <si>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</si>
  <si>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</si>
  <si>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</si>
  <si>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</si>
  <si>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</si>
  <si>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</si>
  <si>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</si>
  <si>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</si>
  <si>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</si>
  <si>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</si>
  <si>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</si>
  <si>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</si>
  <si>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</si>
  <si>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</si>
  <si>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</si>
  <si>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</si>
  <si>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</si>
  <si>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</si>
  <si>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</si>
  <si>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</si>
  <si>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</si>
  <si>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</si>
  <si>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</si>
  <si>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</si>
  <si>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</si>
  <si>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</si>
  <si>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</si>
  <si>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</si>
  <si>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</si>
  <si>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</si>
  <si>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</si>
  <si>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</si>
  <si>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</si>
  <si>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</si>
  <si>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</si>
  <si>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</si>
  <si>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</si>
  <si>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</si>
  <si>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</si>
  <si>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</si>
  <si>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</si>
  <si>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</si>
  <si>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</si>
  <si>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</si>
  <si>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</si>
  <si>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</si>
  <si>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</si>
  <si>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</si>
  <si>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</si>
  <si>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</si>
  <si>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</si>
  <si>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</si>
  <si>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</si>
  <si>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</si>
  <si>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</si>
  <si>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</si>
  <si>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</si>
  <si>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</si>
  <si>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</si>
  <si>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</si>
  <si>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</si>
  <si>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</si>
  <si>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</si>
  <si>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</si>
  <si>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</si>
  <si>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</si>
  <si>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</si>
  <si>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</si>
  <si>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</si>
  <si>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</si>
  <si>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</si>
  <si>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</si>
  <si>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</si>
  <si>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</si>
  <si>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</si>
  <si>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</si>
  <si>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</si>
  <si>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</si>
  <si>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</si>
  <si>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</si>
  <si>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</si>
  <si>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</si>
  <si>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</si>
  <si>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</si>
  <si>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</si>
  <si>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</si>
  <si>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</si>
  <si>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</si>
  <si>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</si>
  <si>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</si>
  <si>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</si>
  <si>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</si>
  <si>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</si>
  <si>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</si>
  <si>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</si>
  <si>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</si>
  <si>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</si>
  <si>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</si>
  <si>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</si>
  <si>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</si>
  <si>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</si>
  <si>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</si>
  <si>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</si>
  <si>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</si>
  <si>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</si>
  <si>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</si>
  <si>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</si>
  <si>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</si>
  <si>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</si>
  <si>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</si>
  <si>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</si>
  <si>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</si>
  <si>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</si>
  <si>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</si>
  <si>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</si>
  <si>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</si>
  <si>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</si>
  <si>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</si>
  <si>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</si>
  <si>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</si>
  <si>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</si>
  <si>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</si>
  <si>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</si>
  <si>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</si>
  <si>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</si>
  <si>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</si>
  <si>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</si>
  <si>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</si>
  <si>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</si>
  <si>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</si>
  <si>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</si>
  <si>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</si>
  <si>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</si>
  <si>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</si>
  <si>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</si>
  <si>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</si>
  <si>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</si>
  <si>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</si>
  <si>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</si>
  <si>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</si>
  <si>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</si>
  <si>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</si>
  <si>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</si>
  <si>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</si>
  <si>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</si>
  <si>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</si>
  <si>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</si>
  <si>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</si>
  <si>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</si>
  <si>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</si>
  <si>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</si>
  <si>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</si>
  <si>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</si>
  <si>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</si>
  <si>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</si>
  <si>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</si>
  <si>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</si>
  <si>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</si>
  <si>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</si>
  <si>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</si>
  <si>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</si>
  <si>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</si>
  <si>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</si>
  <si>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</si>
  <si>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</si>
  <si>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</si>
  <si>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</si>
  <si>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</si>
  <si>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</si>
  <si>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</si>
  <si>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</si>
  <si>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</si>
  <si>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</si>
  <si>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</si>
  <si>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</si>
  <si>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</si>
  <si>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</si>
  <si>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</si>
  <si>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</si>
  <si>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</si>
  <si>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</si>
  <si>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</si>
  <si>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</si>
  <si>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</si>
  <si>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</si>
  <si>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</si>
  <si>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</si>
  <si>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</si>
  <si>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</si>
  <si>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</si>
  <si>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</si>
  <si>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</si>
  <si>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</si>
  <si>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</si>
  <si>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</si>
  <si>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</si>
  <si>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</si>
  <si>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</si>
  <si>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</si>
  <si>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</si>
  <si>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</si>
  <si>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</si>
  <si>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</si>
  <si>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</si>
  <si>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</si>
  <si>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</si>
  <si>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</si>
  <si>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</si>
  <si>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</si>
  <si>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</si>
  <si>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</si>
  <si>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</si>
  <si>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</si>
  <si>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</si>
  <si>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</si>
  <si>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</si>
  <si>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</si>
  <si>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</si>
  <si>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</si>
  <si>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</si>
  <si>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</si>
  <si>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</si>
  <si>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</si>
  <si>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</si>
  <si>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</si>
  <si>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</si>
  <si>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</si>
  <si>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</si>
  <si>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</si>
  <si>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</si>
  <si>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</si>
  <si>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</si>
  <si>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</si>
  <si>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</si>
  <si>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</si>
  <si>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</si>
  <si>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</si>
  <si>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</si>
  <si>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</si>
  <si>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</si>
  <si>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</si>
  <si>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</si>
  <si>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</si>
  <si>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</si>
  <si>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</si>
  <si>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</si>
  <si>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</si>
  <si>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</si>
  <si>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</si>
  <si>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</si>
  <si>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</si>
  <si>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</si>
  <si>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</si>
  <si>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</si>
  <si>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</si>
  <si>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</si>
  <si>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</si>
  <si>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</si>
  <si>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</si>
  <si>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</si>
  <si>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</si>
  <si>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</si>
  <si>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</si>
  <si>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</si>
  <si>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</si>
  <si>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</si>
  <si>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</si>
  <si>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</si>
  <si>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</si>
  <si>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</si>
  <si>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</si>
  <si>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</si>
  <si>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</si>
  <si>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</si>
  <si>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</si>
  <si>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</si>
  <si>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</si>
  <si>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</si>
  <si>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</si>
  <si>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</si>
  <si>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</si>
  <si>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</si>
  <si>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</si>
  <si>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</si>
  <si>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</si>
  <si>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</si>
  <si>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</si>
  <si>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</si>
  <si>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</si>
  <si>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</si>
  <si>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</si>
  <si>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</si>
  <si>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</si>
  <si>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</si>
  <si>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</si>
  <si>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</si>
  <si>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</si>
  <si>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</si>
  <si>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</si>
  <si>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</si>
  <si>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</si>
  <si>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</si>
  <si>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</si>
  <si>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</si>
  <si>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</si>
  <si>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</si>
  <si>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</si>
  <si>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</si>
  <si>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</si>
  <si>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</si>
  <si>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</si>
  <si>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</si>
  <si>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</si>
  <si>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</si>
  <si>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</si>
  <si>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</si>
  <si>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</si>
  <si>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</si>
  <si>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</si>
  <si>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</si>
  <si>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</si>
  <si>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</si>
  <si>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</si>
  <si>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</si>
  <si>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</si>
  <si>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</si>
  <si>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</si>
  <si>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</si>
  <si>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</si>
  <si>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</si>
  <si>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</si>
  <si>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</si>
  <si>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</si>
  <si>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</si>
  <si>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</si>
  <si>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</si>
  <si>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</si>
  <si>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</si>
  <si>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</si>
  <si>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</si>
  <si>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</si>
  <si>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</si>
  <si>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</si>
  <si>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</si>
  <si>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</si>
  <si>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</si>
  <si>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</si>
  <si>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</si>
  <si>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</si>
  <si>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</si>
  <si>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</si>
  <si>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</si>
  <si>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</si>
  <si>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</si>
  <si>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</si>
  <si>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</si>
  <si>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</si>
  <si>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</si>
  <si>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</si>
  <si>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</si>
  <si>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</si>
  <si>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</si>
  <si>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</si>
  <si>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</si>
  <si>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</si>
  <si>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</si>
  <si>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</si>
  <si>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</si>
  <si>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</si>
  <si>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</si>
  <si>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</si>
  <si>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</si>
  <si>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</si>
  <si>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</si>
  <si>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</si>
  <si>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</si>
  <si>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</si>
  <si>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</si>
  <si>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</si>
  <si>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</si>
  <si>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</si>
  <si>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</si>
  <si>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</si>
  <si>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</si>
  <si>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</si>
  <si>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</si>
  <si>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</si>
  <si>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</si>
  <si>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</si>
  <si>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</si>
  <si>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</si>
  <si>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</si>
  <si>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</si>
  <si>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</si>
  <si>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</si>
  <si>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</si>
  <si>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</si>
  <si>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</si>
  <si>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</si>
  <si>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</si>
  <si>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</si>
  <si>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</si>
  <si>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</si>
  <si>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</si>
  <si>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</si>
  <si>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</si>
  <si>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</si>
  <si>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</si>
  <si>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</si>
  <si>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</si>
  <si>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</si>
  <si>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</si>
  <si>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</si>
  <si>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</si>
  <si>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</si>
  <si>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</si>
  <si>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</si>
  <si>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</si>
  <si>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</si>
  <si>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</si>
  <si>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</si>
  <si>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</si>
  <si>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</si>
  <si>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</si>
  <si>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</si>
  <si>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</si>
  <si>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</si>
  <si>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</si>
  <si>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</si>
  <si>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</si>
  <si>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</si>
  <si>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</si>
  <si>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</si>
  <si>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</si>
  <si>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</si>
  <si>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</si>
  <si>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</si>
  <si>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</si>
  <si>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</si>
  <si>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</si>
  <si>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</si>
  <si>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</si>
  <si>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</si>
  <si>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</si>
  <si>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</si>
  <si>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</si>
  <si>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</si>
  <si>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</si>
  <si>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</si>
  <si>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</si>
  <si>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</si>
  <si>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</si>
  <si>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</si>
  <si>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</si>
  <si>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</si>
  <si>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</si>
  <si>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</si>
  <si>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</si>
  <si>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</si>
  <si>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</si>
  <si>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</si>
  <si>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</si>
  <si>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</si>
  <si>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</si>
  <si>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</si>
  <si>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</si>
  <si>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</si>
  <si>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</si>
  <si>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</si>
  <si>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</si>
  <si>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</si>
  <si>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</si>
  <si>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</si>
  <si>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</si>
  <si>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</si>
  <si>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</si>
  <si>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</si>
  <si>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</si>
  <si>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</si>
  <si>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</si>
  <si>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</si>
  <si>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</si>
  <si>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</si>
  <si>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</si>
  <si>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</si>
  <si>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</si>
  <si>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</si>
  <si>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</si>
  <si>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</si>
  <si>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</si>
  <si>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</si>
  <si>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</si>
  <si>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</si>
  <si>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</si>
  <si>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</si>
  <si>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</si>
  <si>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</si>
  <si>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</si>
  <si>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</si>
  <si>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</si>
  <si>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</si>
  <si>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</si>
  <si>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</si>
  <si>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</si>
  <si>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</si>
  <si>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</si>
  <si>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</si>
  <si>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</si>
  <si>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</si>
  <si>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</si>
  <si>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</si>
  <si>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</si>
  <si>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</si>
  <si>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</si>
  <si>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</si>
  <si>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</si>
  <si>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</si>
  <si>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</si>
  <si>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</si>
  <si>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</si>
  <si>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</si>
  <si>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</si>
  <si>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</si>
  <si>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</si>
  <si>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</si>
  <si>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</si>
  <si>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</si>
  <si>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</si>
  <si>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</si>
  <si>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</si>
  <si>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</si>
  <si>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</si>
  <si>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</si>
  <si>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</si>
  <si>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</si>
  <si>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</si>
  <si>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</si>
  <si>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</si>
  <si>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</si>
  <si>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</si>
  <si>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</si>
  <si>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</si>
  <si>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</si>
  <si>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</si>
  <si>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</si>
  <si>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</si>
  <si>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</si>
  <si>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</si>
  <si>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</si>
  <si>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</si>
  <si>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</si>
  <si>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</si>
  <si>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</si>
  <si>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</si>
  <si>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</si>
  <si>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</si>
  <si>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</si>
  <si>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</si>
  <si>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</si>
  <si>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</si>
  <si>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</si>
  <si>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</si>
  <si>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</si>
  <si>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</si>
  <si>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</si>
  <si>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</si>
  <si>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</si>
  <si>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</si>
  <si>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</si>
  <si>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</si>
  <si>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</si>
  <si>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</si>
  <si>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</si>
  <si>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</si>
  <si>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</si>
  <si>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</si>
  <si>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</si>
  <si>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</si>
  <si>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</si>
  <si>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</si>
  <si>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</si>
  <si>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</si>
  <si>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</si>
  <si>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</si>
  <si>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</si>
  <si>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</si>
  <si>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</si>
  <si>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</si>
  <si>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</si>
  <si>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</si>
  <si>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</si>
  <si>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</si>
  <si>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</si>
  <si>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</si>
  <si>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</si>
  <si>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</si>
  <si>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</si>
  <si>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</si>
  <si>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</si>
  <si>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</si>
  <si>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</si>
  <si>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</si>
  <si>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</si>
  <si>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</si>
  <si>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</si>
  <si>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</si>
  <si>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</si>
  <si>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</si>
  <si>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</si>
  <si>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</si>
  <si>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</si>
  <si>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</si>
  <si>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</si>
  <si>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</si>
  <si>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</si>
  <si>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</si>
  <si>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</si>
  <si>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</si>
  <si>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</si>
  <si>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</si>
  <si>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</si>
  <si>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</si>
  <si>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</si>
  <si>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</si>
  <si>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</si>
  <si>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</si>
  <si>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</si>
  <si>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</si>
  <si>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</si>
  <si>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</si>
  <si>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</si>
  <si>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</si>
  <si>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</si>
  <si>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</si>
  <si>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</si>
  <si>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</si>
  <si>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</si>
  <si>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</si>
  <si>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</si>
  <si>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</si>
  <si>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</si>
  <si>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</si>
  <si>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</si>
  <si>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</si>
  <si>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</si>
  <si>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</si>
  <si>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</si>
  <si>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</si>
  <si>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</si>
  <si>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</si>
  <si>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</si>
  <si>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</si>
  <si>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</si>
  <si>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</si>
  <si>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</si>
  <si>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</si>
  <si>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</si>
  <si>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</si>
  <si>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</si>
  <si>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</si>
  <si>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</si>
  <si>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</si>
  <si>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</si>
  <si>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</si>
  <si>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</si>
  <si>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</si>
  <si>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</si>
  <si>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</si>
  <si>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</si>
  <si>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</si>
  <si>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</si>
  <si>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</si>
  <si>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</si>
  <si>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</si>
  <si>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</si>
  <si>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</si>
  <si>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</si>
  <si>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</si>
  <si>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</si>
  <si>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</si>
  <si>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</si>
  <si>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</si>
  <si>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</si>
  <si>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</si>
  <si>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</si>
  <si>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</si>
  <si>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</si>
  <si>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</si>
  <si>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</si>
  <si>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</si>
  <si>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</si>
  <si>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</si>
  <si>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</si>
  <si>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</si>
  <si>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</si>
  <si>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</si>
  <si>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</si>
  <si>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</si>
  <si>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</si>
  <si>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</si>
  <si>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</si>
  <si>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</si>
  <si>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</si>
  <si>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</si>
  <si>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</si>
  <si>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</si>
  <si>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</si>
  <si>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</si>
  <si>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</si>
  <si>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</si>
  <si>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</si>
  <si>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</si>
  <si>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</si>
  <si>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</si>
  <si>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</si>
  <si>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</si>
  <si>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</si>
  <si>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</si>
  <si>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</si>
  <si>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</si>
  <si>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</si>
  <si>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</si>
  <si>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</si>
  <si>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</si>
  <si>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</si>
  <si>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</si>
  <si>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</si>
  <si>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</si>
  <si>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</si>
  <si>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</si>
  <si>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</si>
  <si>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</si>
  <si>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</si>
  <si>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</si>
  <si>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</si>
  <si>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</si>
  <si>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</si>
  <si>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</si>
  <si>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</si>
  <si>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</si>
  <si>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</si>
  <si>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</si>
  <si>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</si>
  <si>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</si>
  <si>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</si>
  <si>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</si>
  <si>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</si>
  <si>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</si>
  <si>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</si>
  <si>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</si>
  <si>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</si>
  <si>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</si>
  <si>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</si>
  <si>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</si>
  <si>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</si>
  <si>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</si>
  <si>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</si>
  <si>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</si>
  <si>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</si>
  <si>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</si>
  <si>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</si>
  <si>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</si>
  <si>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</si>
  <si>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</si>
  <si>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</si>
  <si>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</si>
  <si>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</si>
  <si>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</si>
  <si>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</si>
  <si>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</si>
  <si>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</si>
  <si>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</si>
  <si>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</si>
  <si>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</si>
  <si>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</si>
  <si>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</si>
  <si>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</si>
  <si>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</si>
  <si>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</si>
  <si>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</si>
  <si>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</si>
  <si>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</si>
  <si>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</si>
  <si>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</si>
  <si>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</si>
  <si>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</si>
  <si>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</si>
  <si>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</si>
  <si>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</si>
  <si>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</si>
  <si>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</si>
  <si>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</si>
  <si>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</si>
  <si>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</si>
  <si>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</si>
  <si>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</si>
  <si>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</si>
  <si>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</si>
  <si>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</si>
  <si>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</si>
  <si>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</si>
  <si>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</si>
  <si>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</si>
  <si>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</si>
  <si>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</si>
  <si>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</si>
  <si>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</si>
  <si>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</si>
  <si>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</si>
  <si>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</si>
  <si>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</si>
  <si>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</si>
  <si>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</si>
  <si>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</si>
  <si>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</si>
  <si>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</si>
  <si>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</si>
  <si>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</si>
  <si>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</si>
  <si>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</si>
  <si>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</si>
  <si>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</si>
  <si>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</si>
  <si>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</si>
  <si>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</si>
  <si>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</si>
  <si>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</si>
  <si>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</si>
  <si>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</si>
  <si>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</si>
  <si>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</si>
  <si>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</si>
  <si>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</si>
  <si>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</si>
  <si>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</si>
  <si>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</si>
  <si>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</si>
  <si>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</si>
  <si>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</si>
  <si>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</si>
  <si>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</si>
  <si>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</si>
  <si>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</si>
  <si>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</si>
  <si>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</si>
  <si>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</si>
  <si>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</si>
  <si>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</si>
  <si>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</si>
  <si>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</si>
  <si>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</si>
  <si>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</si>
  <si>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</si>
  <si>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</si>
  <si>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</si>
  <si>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</si>
  <si>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</si>
  <si>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</si>
  <si>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</si>
  <si>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</si>
  <si>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</si>
  <si>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</si>
  <si>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</si>
  <si>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</si>
  <si>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</si>
  <si>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</si>
  <si>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</si>
  <si>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</si>
  <si>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</si>
  <si>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</si>
  <si>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</si>
  <si>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</si>
  <si>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</si>
  <si>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</si>
  <si>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</si>
  <si>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</si>
  <si>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</si>
  <si>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</si>
  <si>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</si>
  <si>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</si>
  <si>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</si>
  <si>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</si>
  <si>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</si>
  <si>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</si>
  <si>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</si>
  <si>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</si>
  <si>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</si>
  <si>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</si>
  <si>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</si>
  <si>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</si>
  <si>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</si>
  <si>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</si>
  <si>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</si>
  <si>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</si>
  <si>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</si>
  <si>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</si>
  <si>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</si>
  <si>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</si>
  <si>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</si>
  <si>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</si>
  <si>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</si>
  <si>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</si>
  <si>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</si>
  <si>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</si>
  <si>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</si>
  <si>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</si>
  <si>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</si>
  <si>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</si>
  <si>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</si>
  <si>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</si>
  <si>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</si>
  <si>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</si>
  <si>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</si>
  <si>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</si>
  <si>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</si>
  <si>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</si>
  <si>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</si>
  <si>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</si>
  <si>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</si>
  <si>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</si>
  <si>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</si>
  <si>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</si>
  <si>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</si>
  <si>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</si>
  <si>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</si>
  <si>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</si>
  <si>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</si>
  <si>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</si>
  <si>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</si>
  <si>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</si>
  <si>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</si>
  <si>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</si>
  <si>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</si>
  <si>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</si>
  <si>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</si>
  <si>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</si>
  <si>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</si>
  <si>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</si>
  <si>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</si>
  <si>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</si>
  <si>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</si>
  <si>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</si>
  <si>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</si>
  <si>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</si>
  <si>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</si>
  <si>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</si>
  <si>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</si>
  <si>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</si>
  <si>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</si>
  <si>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</si>
  <si>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</si>
  <si>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</si>
  <si>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</si>
  <si>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</si>
  <si>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</si>
  <si>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</si>
  <si>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</si>
  <si>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</si>
  <si>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</si>
  <si>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</si>
  <si>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</si>
  <si>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</si>
  <si>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</si>
  <si>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</si>
  <si>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</si>
  <si>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</si>
  <si>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</si>
  <si>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</si>
  <si>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</si>
  <si>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</si>
  <si>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</si>
  <si>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</si>
  <si>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</si>
  <si>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</si>
  <si>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</si>
  <si>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</si>
  <si>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</si>
  <si>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</si>
  <si>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</si>
  <si>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</si>
  <si>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</si>
  <si>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</si>
  <si>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</si>
  <si>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</si>
  <si>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</si>
  <si>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</si>
  <si>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</si>
  <si>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</si>
  <si>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</si>
  <si>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</si>
  <si>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</si>
  <si>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</si>
  <si>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</si>
  <si>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</si>
  <si>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</si>
  <si>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</si>
  <si>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</si>
  <si>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</si>
  <si>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</si>
  <si>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</si>
  <si>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</si>
  <si>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</si>
  <si>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</si>
  <si>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</si>
  <si>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</si>
  <si>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</si>
  <si>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</si>
  <si>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</si>
  <si>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</si>
  <si>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</si>
  <si>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</si>
  <si>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</si>
  <si>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</si>
  <si>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</si>
  <si>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</si>
  <si>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</si>
  <si>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</si>
  <si>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</si>
  <si>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</si>
  <si>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</si>
  <si>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</si>
  <si>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</si>
  <si>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</si>
  <si>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</si>
  <si>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</si>
  <si>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</si>
  <si>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</si>
  <si>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</si>
  <si>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</si>
  <si>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</si>
  <si>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</si>
  <si>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</si>
  <si>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</si>
  <si>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</si>
  <si>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</si>
  <si>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</si>
  <si>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</si>
  <si>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</si>
  <si>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</si>
  <si>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</si>
  <si>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</si>
  <si>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</si>
  <si>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</si>
  <si>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</si>
  <si>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</si>
  <si>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</si>
  <si>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</si>
  <si>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</si>
  <si>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</si>
  <si>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</si>
  <si>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</si>
  <si>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</si>
  <si>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</si>
  <si>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</si>
  <si>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</si>
  <si>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</si>
  <si>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</si>
  <si>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</si>
  <si>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</si>
  <si>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</si>
  <si>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</si>
  <si>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</si>
  <si>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</si>
  <si>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</si>
  <si>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</si>
  <si>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</si>
  <si>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</si>
  <si>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</si>
  <si>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</si>
  <si>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</si>
  <si>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</si>
  <si>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</si>
  <si>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</si>
  <si>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</si>
  <si>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</si>
  <si>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</si>
  <si>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</si>
  <si>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</si>
  <si>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</si>
  <si>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</si>
  <si>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</si>
  <si>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</si>
  <si>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</si>
  <si>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</si>
  <si>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</si>
  <si>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</si>
  <si>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</si>
  <si>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</si>
  <si>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</si>
  <si>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</si>
  <si>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</si>
  <si>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</si>
  <si>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</si>
  <si>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</si>
  <si>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</si>
  <si>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</si>
  <si>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</si>
  <si>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</si>
  <si>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</si>
  <si>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</si>
  <si>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</si>
  <si>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</si>
  <si>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</si>
  <si>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</si>
  <si>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</si>
  <si>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</si>
  <si>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</si>
  <si>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</si>
  <si>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</si>
  <si>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</si>
  <si>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</si>
  <si>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</si>
  <si>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</si>
  <si>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</si>
  <si>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</si>
  <si>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</si>
  <si>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</si>
  <si>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</si>
  <si>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</si>
  <si>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</si>
  <si>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</si>
  <si>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</si>
  <si>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</si>
  <si>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</si>
  <si>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</si>
  <si>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</si>
  <si>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</si>
  <si>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</si>
  <si>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</si>
  <si>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</si>
  <si>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</si>
  <si>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</si>
  <si>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</si>
  <si>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</si>
  <si>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</si>
  <si>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</si>
  <si>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</si>
  <si>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</si>
  <si>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</si>
  <si>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</si>
  <si>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</si>
  <si>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</si>
  <si>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</si>
  <si>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</si>
  <si>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</si>
  <si>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</si>
  <si>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</si>
  <si>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</si>
  <si>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</si>
  <si>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</si>
  <si>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</si>
  <si>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</si>
  <si>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</si>
  <si>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</si>
  <si>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</si>
  <si>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</si>
  <si>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</si>
  <si>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</si>
  <si>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</si>
  <si>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</si>
  <si>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</si>
  <si>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</si>
  <si>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</si>
  <si>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</si>
  <si>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</si>
  <si>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</si>
  <si>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</si>
  <si>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</si>
  <si>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</si>
  <si>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</si>
  <si>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</si>
  <si>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</si>
  <si>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</si>
  <si>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</si>
  <si>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</si>
  <si>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</si>
  <si>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</si>
  <si>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</si>
  <si>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</si>
  <si>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</si>
  <si>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</si>
  <si>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</si>
  <si>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</si>
  <si>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</si>
  <si>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</si>
  <si>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</si>
  <si>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</si>
  <si>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</si>
  <si>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</si>
  <si>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</si>
  <si>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</si>
  <si>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</si>
  <si>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</si>
  <si>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</si>
  <si>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</si>
  <si>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</si>
  <si>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</si>
  <si>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</si>
  <si>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</si>
  <si>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</si>
  <si>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</si>
  <si>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</si>
  <si>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</si>
  <si>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</si>
  <si>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</si>
  <si>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</si>
  <si>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</si>
  <si>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</si>
  <si>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</si>
  <si>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</si>
  <si>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</si>
  <si>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</si>
  <si>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</si>
  <si>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</si>
  <si>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</si>
  <si>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</si>
  <si>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</si>
  <si>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</si>
  <si>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</si>
  <si>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</si>
  <si>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</si>
  <si>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</si>
  <si>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</si>
  <si>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</si>
  <si>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</si>
  <si>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</si>
  <si>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</si>
  <si>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</si>
  <si>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</si>
  <si>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</si>
  <si>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</si>
  <si>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</si>
  <si>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</si>
  <si>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</si>
  <si>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</si>
  <si>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</si>
  <si>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</si>
  <si>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</si>
  <si>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</si>
  <si>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</si>
  <si>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</si>
  <si>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</si>
  <si>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</si>
  <si>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</si>
  <si>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</si>
  <si>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</si>
  <si>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</si>
  <si>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</si>
  <si>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</si>
  <si>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</si>
  <si>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</si>
  <si>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</si>
  <si>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</si>
  <si>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</si>
  <si>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</si>
  <si>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</si>
  <si>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</si>
  <si>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</si>
  <si>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</si>
  <si>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</si>
  <si>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</si>
  <si>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</si>
  <si>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</si>
  <si>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</si>
  <si>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</si>
  <si>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</si>
  <si>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</si>
  <si>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</si>
  <si>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</si>
  <si>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</si>
  <si>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</si>
  <si>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</si>
  <si>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</si>
  <si>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</si>
  <si>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</si>
  <si>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</si>
  <si>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</si>
  <si>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</si>
  <si>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</si>
  <si>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</si>
  <si>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</si>
  <si>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</si>
  <si>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</si>
  <si>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</si>
  <si>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</si>
  <si>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</si>
  <si>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</si>
  <si>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</si>
  <si>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</si>
  <si>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</si>
  <si>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</si>
  <si>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</si>
  <si>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</si>
  <si>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</si>
  <si>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</si>
  <si>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</si>
  <si>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</si>
  <si>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</si>
  <si>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</si>
  <si>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</si>
  <si>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</si>
  <si>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</si>
  <si>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</si>
  <si>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</si>
  <si>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</si>
  <si>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</si>
  <si>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</si>
  <si>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</si>
  <si>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</si>
  <si>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</si>
  <si>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</si>
  <si>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</si>
  <si>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</si>
  <si>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</si>
  <si>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</si>
  <si>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</si>
  <si>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</si>
  <si>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</si>
  <si>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</si>
  <si>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</si>
  <si>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</si>
  <si>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</si>
  <si>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</si>
  <si>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</si>
  <si>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</si>
  <si>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</si>
  <si>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</si>
  <si>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</si>
  <si>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</si>
  <si>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</si>
  <si>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</si>
  <si>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</si>
  <si>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</si>
  <si>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</si>
  <si>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</si>
  <si>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</si>
  <si>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</si>
  <si>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</si>
  <si>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</si>
  <si>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</si>
  <si>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</si>
  <si>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</si>
  <si>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</si>
  <si>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</si>
  <si>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</si>
  <si>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</si>
  <si>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</si>
  <si>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</si>
  <si>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</si>
  <si>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</si>
  <si>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</si>
  <si>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</si>
  <si>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</si>
  <si>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</si>
  <si>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</si>
  <si>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</si>
  <si>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</si>
  <si>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</si>
  <si>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</si>
  <si>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</si>
  <si>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</si>
  <si>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</si>
  <si>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</si>
  <si>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</si>
  <si>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</si>
  <si>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</si>
  <si>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</si>
  <si>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</si>
  <si>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</si>
  <si>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</si>
  <si>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</si>
  <si>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</si>
  <si>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</si>
  <si>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</si>
  <si>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</si>
  <si>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</si>
  <si>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</si>
  <si>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</si>
  <si>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</si>
  <si>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</si>
  <si>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</si>
  <si>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</si>
  <si>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</si>
  <si>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</si>
  <si>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</si>
  <si>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</si>
  <si>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</si>
  <si>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</si>
  <si>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</si>
  <si>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</si>
  <si>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</si>
  <si>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</si>
  <si>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</si>
  <si>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</si>
  <si>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</si>
  <si>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</si>
  <si>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</si>
  <si>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</si>
  <si>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</si>
  <si>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</si>
  <si>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</si>
  <si>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</si>
  <si>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</si>
  <si>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</si>
  <si>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</si>
  <si>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</si>
  <si>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</si>
  <si>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</si>
  <si>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</si>
  <si>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</si>
  <si>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</si>
  <si>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</si>
  <si>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</si>
  <si>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</si>
  <si>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</si>
  <si>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</si>
  <si>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</si>
  <si>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</si>
  <si>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</si>
  <si>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</si>
  <si>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</si>
  <si>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</si>
  <si>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</si>
  <si>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</si>
  <si>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</si>
  <si>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</si>
  <si>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</si>
  <si>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</si>
  <si>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</si>
  <si>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</si>
  <si>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</si>
  <si>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</si>
  <si>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</si>
  <si>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</si>
  <si>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</si>
  <si>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</si>
  <si>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</si>
  <si>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</si>
  <si>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</si>
  <si>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</si>
  <si>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</si>
  <si>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</si>
  <si>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</si>
  <si>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</si>
  <si>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</si>
  <si>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</si>
  <si>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</si>
  <si>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</si>
  <si>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</si>
  <si>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</si>
  <si>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</si>
  <si>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</si>
  <si>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</si>
  <si>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</si>
  <si>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</si>
  <si>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</si>
  <si>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</si>
  <si>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</si>
  <si>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</si>
  <si>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</si>
  <si>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</si>
  <si>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</si>
  <si>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</si>
  <si>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</si>
  <si>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</si>
  <si>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</si>
  <si>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</si>
  <si>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</si>
  <si>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</si>
  <si>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</si>
  <si>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</si>
  <si>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</si>
  <si>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</si>
  <si>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</si>
  <si>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</si>
  <si>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</si>
  <si>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</si>
  <si>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</si>
  <si>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</si>
  <si>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</si>
  <si>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</si>
  <si>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</si>
  <si>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</si>
  <si>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</si>
  <si>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</si>
  <si>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</si>
  <si>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</si>
  <si>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</si>
  <si>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</si>
  <si>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</si>
  <si>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</si>
  <si>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</si>
  <si>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</si>
  <si>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</si>
  <si>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</si>
  <si>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</si>
  <si>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</si>
  <si>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</si>
  <si>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</si>
  <si>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</si>
  <si>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</si>
  <si>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</si>
  <si>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</si>
  <si>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</si>
  <si>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</si>
  <si>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</si>
  <si>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</si>
  <si>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</si>
  <si>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</si>
  <si>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</si>
  <si>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</si>
  <si>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</si>
  <si>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</si>
  <si>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</si>
  <si>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</si>
  <si>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</si>
  <si>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</si>
  <si>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</si>
  <si>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</si>
  <si>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</si>
  <si>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</si>
  <si>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</si>
  <si>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</si>
  <si>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</si>
  <si>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</si>
  <si>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</si>
  <si>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</si>
  <si>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</si>
  <si>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</si>
  <si>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</si>
  <si>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</si>
  <si>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</si>
  <si>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</si>
  <si>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</si>
  <si>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</si>
  <si>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</si>
  <si>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</si>
  <si>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</si>
  <si>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</si>
  <si>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</si>
  <si>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</si>
  <si>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</si>
  <si>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</si>
  <si>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</si>
  <si>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</si>
  <si>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</si>
  <si>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</si>
  <si>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</si>
  <si>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</si>
  <si>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</si>
  <si>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</si>
  <si>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</si>
  <si>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</si>
  <si>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</si>
  <si>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</si>
  <si>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</si>
  <si>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</si>
  <si>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</si>
  <si>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</si>
  <si>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</si>
  <si>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</si>
  <si>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</si>
  <si>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</si>
  <si>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</si>
  <si>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</si>
  <si>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</si>
  <si>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</si>
  <si>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</si>
  <si>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</si>
  <si>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</si>
  <si>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</si>
  <si>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</si>
  <si>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</si>
  <si>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</si>
  <si>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</si>
  <si>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</si>
  <si>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</si>
  <si>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</si>
  <si>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</si>
  <si>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</si>
  <si>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</si>
  <si>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</si>
  <si>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</si>
  <si>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</si>
  <si>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</si>
  <si>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</si>
  <si>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</si>
  <si>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</si>
  <si>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</si>
  <si>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</si>
  <si>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</si>
  <si>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</si>
  <si>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</si>
  <si>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</si>
  <si>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</si>
  <si>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</si>
  <si>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</si>
  <si>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</si>
  <si>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</si>
  <si>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</si>
  <si>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</si>
  <si>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</si>
  <si>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</si>
  <si>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</si>
  <si>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</si>
  <si>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</si>
  <si>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</si>
  <si>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</si>
  <si>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</si>
  <si>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</si>
  <si>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</si>
  <si>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</si>
  <si>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</si>
  <si>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</si>
  <si>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</si>
  <si>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</si>
  <si>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</si>
  <si>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</si>
  <si>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</si>
  <si>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</si>
  <si>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</si>
  <si>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</si>
  <si>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</si>
  <si>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</si>
  <si>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</si>
  <si>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</si>
  <si>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</si>
  <si>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</si>
  <si>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</si>
  <si>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</si>
  <si>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</si>
  <si>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</si>
  <si>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</si>
  <si>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</si>
  <si>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</si>
  <si>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</si>
  <si>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</si>
  <si>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</si>
  <si>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</si>
  <si>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</si>
  <si>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</si>
  <si>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</si>
  <si>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</si>
  <si>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</si>
  <si>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</si>
  <si>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</si>
  <si>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</si>
  <si>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</si>
  <si>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</si>
  <si>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</si>
  <si>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</si>
  <si>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</si>
  <si>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</si>
  <si>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</si>
  <si>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</si>
  <si>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</si>
  <si>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</si>
  <si>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</si>
  <si>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</si>
  <si>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</si>
  <si>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</si>
  <si>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</si>
  <si>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</si>
  <si>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</si>
  <si>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</si>
  <si>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</si>
  <si>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</si>
  <si>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</si>
  <si>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</si>
  <si>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</si>
  <si>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</si>
  <si>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</si>
  <si>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</si>
  <si>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</si>
  <si>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</si>
  <si>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</si>
  <si>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</si>
  <si>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</si>
  <si>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</si>
  <si>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</si>
  <si>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</si>
  <si>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</si>
  <si>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</si>
  <si>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</si>
  <si>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</si>
  <si>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</si>
  <si>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</si>
  <si>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</si>
  <si>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</si>
  <si>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</si>
  <si>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</si>
  <si>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</si>
  <si>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</si>
  <si>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</si>
  <si>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</si>
  <si>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</si>
  <si>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</si>
  <si>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</si>
  <si>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</si>
  <si>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</si>
  <si>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</si>
  <si>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</si>
  <si>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</si>
  <si>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</si>
  <si>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</si>
  <si>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</si>
  <si>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</si>
  <si>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</si>
  <si>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</si>
  <si>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</si>
  <si>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</si>
  <si>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</si>
  <si>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</si>
  <si>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</si>
  <si>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</si>
  <si>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</si>
  <si>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</si>
  <si>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</si>
  <si>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</si>
  <si>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</si>
  <si>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</si>
  <si>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</si>
  <si>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</si>
  <si>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</si>
  <si>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</si>
  <si>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</si>
  <si>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</si>
  <si>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</si>
  <si>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</si>
  <si>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</si>
  <si>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</si>
  <si>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</si>
  <si>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</si>
  <si>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</si>
  <si>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</si>
  <si>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</si>
  <si>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</si>
  <si>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</si>
  <si>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</si>
  <si>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</si>
  <si>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</si>
  <si>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</si>
  <si>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</si>
  <si>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</si>
  <si>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</si>
  <si>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</si>
  <si>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</si>
  <si>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</si>
  <si>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</si>
  <si>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</si>
  <si>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</si>
  <si>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</si>
  <si>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</si>
  <si>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</si>
  <si>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</si>
  <si>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</si>
  <si>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</si>
  <si>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</si>
  <si>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</si>
  <si>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</si>
  <si>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</si>
  <si>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</si>
  <si>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</si>
  <si>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</si>
  <si>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</si>
  <si>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</si>
  <si>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</si>
  <si>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</si>
  <si>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</si>
  <si>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</si>
  <si>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</si>
  <si>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</si>
  <si>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</si>
  <si>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</si>
  <si>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</si>
  <si>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</si>
  <si>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</si>
  <si>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</si>
  <si>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</si>
  <si>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</si>
  <si>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</si>
  <si>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</si>
  <si>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</si>
  <si>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</si>
  <si>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</si>
  <si>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</si>
  <si>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</si>
  <si>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</si>
  <si>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</si>
  <si>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</si>
  <si>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</si>
  <si>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</si>
  <si>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</si>
  <si>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</si>
  <si>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</si>
  <si>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</si>
  <si>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</si>
  <si>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</si>
  <si>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</si>
  <si>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</si>
  <si>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</si>
  <si>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</si>
  <si>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</si>
  <si>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</si>
  <si>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</si>
  <si>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</si>
  <si>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</si>
  <si>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</si>
  <si>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</si>
  <si>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</si>
  <si>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</si>
  <si>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</si>
  <si>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</si>
  <si>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</si>
  <si>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</si>
  <si>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</si>
  <si>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</si>
  <si>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</si>
  <si>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</si>
  <si>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</si>
  <si>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</si>
  <si>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</si>
  <si>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</si>
  <si>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</si>
  <si>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</si>
  <si>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</si>
  <si>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</si>
  <si>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</si>
  <si>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</si>
  <si>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</si>
  <si>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</si>
  <si>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</si>
  <si>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</si>
  <si>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</si>
  <si>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</si>
  <si>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</si>
  <si>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</si>
  <si>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</si>
  <si>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</si>
  <si>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</si>
  <si>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</si>
  <si>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</si>
  <si>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</si>
  <si>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</si>
  <si>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</si>
  <si>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</si>
  <si>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</si>
  <si>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</si>
  <si>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</si>
  <si>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</si>
  <si>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</si>
  <si>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</si>
  <si>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</si>
  <si>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</si>
  <si>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</si>
  <si>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</si>
  <si>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</si>
  <si>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</si>
  <si>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</si>
  <si>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</si>
  <si>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</si>
  <si>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</si>
  <si>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</si>
  <si>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</si>
  <si>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</si>
  <si>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</si>
  <si>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</si>
  <si>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</si>
  <si>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</si>
  <si>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</si>
  <si>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</si>
  <si>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</si>
  <si>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</si>
  <si>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</si>
  <si>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</si>
  <si>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</si>
  <si>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</si>
  <si>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</si>
  <si>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</si>
  <si>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</si>
  <si>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</si>
  <si>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</si>
  <si>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</si>
  <si>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</si>
  <si>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</si>
  <si>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</si>
  <si>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</si>
  <si>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</si>
  <si>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</si>
  <si>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</si>
  <si>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</si>
  <si>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</si>
  <si>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</si>
  <si>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</si>
  <si>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</si>
  <si>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</si>
  <si>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</si>
  <si>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</si>
  <si>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</si>
  <si>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</si>
  <si>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</si>
  <si>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</si>
  <si>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</si>
  <si>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</si>
  <si>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</si>
  <si>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</si>
  <si>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</si>
  <si>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</si>
  <si>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</si>
  <si>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</si>
  <si>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</si>
  <si>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</si>
  <si>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</si>
  <si>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</si>
  <si>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</si>
  <si>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</si>
  <si>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</si>
  <si>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</si>
  <si>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</si>
  <si>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</si>
  <si>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</si>
  <si>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</si>
  <si>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</si>
  <si>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</si>
  <si>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</si>
  <si>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</si>
  <si>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</si>
  <si>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</si>
  <si>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</si>
  <si>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</si>
  <si>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</si>
  <si>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</si>
  <si>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</si>
  <si>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</si>
  <si>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</si>
  <si>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</si>
  <si>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</si>
  <si>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</si>
  <si>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</si>
  <si>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</si>
  <si>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</si>
  <si>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</si>
  <si>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</si>
  <si>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</si>
  <si>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</si>
  <si>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</si>
  <si>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</si>
  <si>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</si>
  <si>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</si>
  <si>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</si>
  <si>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</si>
  <si>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</si>
  <si>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</si>
  <si>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</si>
  <si>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</si>
  <si>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</si>
  <si>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</si>
  <si>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</si>
  <si>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</si>
  <si>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</si>
  <si>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</si>
  <si>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</si>
  <si>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</si>
  <si>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</si>
  <si>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</si>
  <si>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</si>
  <si>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</si>
  <si>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</si>
  <si>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</si>
  <si>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</si>
  <si>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</si>
  <si>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</si>
  <si>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</si>
  <si>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</si>
  <si>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</si>
  <si>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</si>
  <si>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</si>
  <si>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</si>
  <si>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</si>
  <si>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</si>
  <si>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</si>
  <si>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</si>
  <si>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</si>
  <si>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</si>
  <si>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</si>
  <si>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</si>
  <si>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</si>
  <si>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</si>
  <si>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</si>
  <si>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</si>
  <si>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</si>
  <si>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</si>
  <si>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</si>
  <si>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</si>
  <si>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</si>
  <si>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</si>
  <si>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</si>
  <si>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</si>
  <si>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</si>
  <si>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</si>
  <si>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</si>
  <si>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</si>
  <si>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</si>
  <si>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</si>
  <si>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</si>
  <si>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</si>
  <si>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</si>
  <si>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</si>
  <si>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</si>
  <si>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</si>
  <si>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</si>
  <si>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</si>
  <si>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</si>
  <si>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</si>
  <si>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</si>
  <si>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</si>
  <si>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</si>
  <si>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</si>
  <si>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</si>
  <si>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</si>
  <si>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</si>
  <si>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</si>
  <si>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</si>
  <si>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</si>
  <si>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</si>
  <si>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</si>
  <si>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</si>
  <si>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</si>
  <si>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</si>
  <si>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</si>
  <si>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</si>
  <si>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</si>
  <si>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</si>
  <si>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</si>
  <si>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</si>
  <si>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</si>
  <si>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</si>
  <si>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</si>
  <si>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</si>
  <si>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</si>
  <si>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</si>
  <si>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</si>
  <si>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</si>
  <si>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</si>
  <si>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</si>
  <si>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</si>
  <si>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</si>
  <si>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</si>
  <si>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</si>
  <si>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</si>
  <si>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</si>
  <si>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</si>
  <si>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</si>
  <si>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</si>
  <si>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</si>
  <si>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</si>
  <si>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</si>
  <si>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</si>
  <si>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</si>
  <si>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</si>
  <si>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</si>
  <si>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</si>
  <si>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</si>
  <si>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</si>
  <si>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</si>
  <si>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</si>
  <si>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</si>
  <si>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</si>
  <si>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</si>
  <si>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</si>
  <si>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</si>
  <si>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</si>
  <si>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</si>
  <si>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</si>
  <si>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</si>
  <si>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</si>
  <si>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</si>
  <si>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</si>
  <si>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</si>
  <si>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</si>
  <si>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</si>
  <si>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</si>
  <si>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</si>
  <si>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</si>
  <si>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</si>
  <si>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</si>
  <si>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</si>
  <si>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</si>
  <si>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</si>
  <si>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</si>
  <si>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</si>
  <si>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</si>
  <si>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</si>
  <si>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</si>
  <si>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</si>
  <si>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</si>
  <si>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</si>
  <si>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</si>
  <si>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</si>
  <si>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</si>
  <si>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</si>
  <si>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</si>
  <si>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</si>
  <si>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</si>
  <si>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</si>
  <si>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</si>
  <si>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</si>
  <si>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</si>
  <si>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</si>
  <si>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</si>
  <si>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</si>
  <si>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</si>
  <si>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</si>
  <si>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</si>
  <si>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</si>
  <si>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</si>
  <si>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</si>
  <si>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</si>
  <si>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</si>
  <si>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</si>
  <si>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</si>
  <si>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</si>
  <si>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</si>
  <si>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</si>
  <si>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</si>
  <si>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</si>
  <si>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</si>
  <si>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</si>
  <si>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</si>
  <si>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</si>
  <si>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</si>
  <si>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</si>
  <si>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</si>
  <si>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</si>
  <si>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</si>
  <si>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</si>
  <si>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</si>
  <si>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</si>
  <si>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</si>
  <si>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</si>
  <si>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</si>
  <si>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</si>
  <si>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</si>
  <si>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</si>
  <si>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</si>
  <si>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</si>
  <si>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</si>
  <si>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</si>
  <si>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</si>
  <si>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</si>
  <si>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</si>
  <si>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</si>
  <si>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</si>
  <si>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</si>
  <si>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</si>
  <si>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</si>
  <si>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</si>
  <si>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</si>
  <si>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</si>
  <si>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</si>
  <si>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</si>
  <si>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</si>
  <si>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</si>
  <si>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</si>
  <si>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</si>
  <si>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</si>
  <si>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</si>
  <si>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</si>
  <si>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</si>
  <si>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</si>
  <si>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</si>
  <si>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</si>
  <si>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</si>
  <si>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</si>
  <si>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</si>
  <si>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</si>
  <si>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</si>
  <si>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</si>
  <si>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</si>
  <si>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</si>
  <si>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</si>
  <si>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</si>
  <si>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</si>
  <si>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</si>
  <si>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</si>
  <si>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</si>
  <si>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</si>
  <si>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</si>
  <si>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</si>
  <si>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</si>
  <si>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</si>
  <si>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</si>
  <si>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</si>
  <si>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</si>
  <si>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</si>
  <si>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</si>
  <si>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</si>
  <si>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</si>
  <si>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</si>
  <si>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</si>
  <si>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</si>
  <si>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</si>
  <si>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</si>
  <si>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</si>
  <si>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</si>
  <si>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</si>
  <si>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</si>
  <si>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</si>
  <si>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</si>
  <si>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</si>
  <si>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</si>
  <si>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</si>
  <si>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</si>
  <si>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</si>
  <si>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</si>
  <si>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</si>
  <si>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</si>
  <si>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</si>
  <si>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</si>
  <si>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</si>
  <si>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</si>
  <si>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</si>
  <si>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</si>
  <si>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</si>
  <si>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</si>
  <si>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</si>
  <si>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</si>
  <si>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</si>
  <si>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</si>
  <si>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</si>
  <si>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</si>
  <si>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</si>
  <si>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</si>
  <si>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</si>
  <si>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</si>
  <si>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</si>
  <si>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</si>
  <si>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</si>
  <si>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</si>
  <si>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</si>
  <si>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</si>
  <si>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</si>
  <si>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</si>
  <si>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</si>
  <si>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</si>
  <si>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</si>
  <si>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</si>
  <si>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</si>
  <si>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</si>
  <si>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</si>
  <si>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</si>
  <si>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</si>
  <si>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</si>
  <si>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</si>
  <si>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</si>
  <si>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</si>
  <si>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</si>
  <si>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</si>
  <si>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</si>
  <si>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</si>
  <si>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</si>
  <si>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</si>
  <si>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</si>
  <si>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</si>
  <si>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</si>
  <si>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</si>
  <si>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</si>
  <si>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</si>
  <si>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</si>
  <si>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</si>
  <si>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</si>
  <si>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</si>
  <si>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</si>
  <si>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</si>
  <si>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</si>
  <si>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</si>
  <si>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</si>
  <si>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</si>
  <si>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</si>
  <si>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</si>
  <si>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</si>
  <si>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</si>
  <si>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</si>
  <si>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</si>
  <si>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</si>
  <si>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</si>
  <si>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</si>
  <si>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</si>
  <si>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</si>
  <si>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</si>
  <si>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</si>
  <si>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</si>
  <si>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</si>
  <si>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</si>
  <si>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</si>
  <si>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</si>
  <si>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</si>
  <si>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</si>
  <si>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</si>
  <si>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</si>
  <si>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</si>
  <si>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</si>
  <si>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</si>
  <si>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</si>
  <si>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</si>
  <si>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</si>
  <si>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</si>
  <si>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</si>
  <si>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</si>
  <si>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</si>
  <si>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</si>
  <si>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</si>
  <si>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</si>
  <si>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</si>
  <si>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</si>
  <si>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</si>
  <si>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</si>
  <si>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</si>
  <si>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</si>
  <si>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</si>
  <si>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</si>
  <si>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</si>
  <si>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</si>
  <si>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</si>
  <si>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</si>
  <si>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</si>
  <si>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</si>
  <si>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</si>
  <si>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</si>
  <si>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</si>
  <si>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</si>
  <si>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</si>
  <si>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</si>
  <si>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</si>
  <si>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</si>
  <si>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</si>
  <si>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</si>
  <si>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</si>
  <si>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</si>
  <si>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</si>
  <si>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</si>
  <si>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</si>
  <si>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</si>
  <si>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</si>
  <si>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</si>
  <si>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</si>
  <si>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</si>
  <si>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</si>
  <si>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</si>
  <si>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</si>
  <si>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</si>
  <si>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</si>
  <si>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</si>
  <si>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</si>
  <si>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</si>
  <si>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</si>
  <si>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</si>
  <si>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</si>
  <si>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</si>
  <si>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</si>
  <si>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</si>
  <si>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</si>
  <si>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</si>
  <si>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</si>
  <si>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</si>
  <si>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</si>
  <si>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</si>
  <si>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</si>
  <si>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</si>
  <si>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</si>
  <si>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</si>
  <si>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</si>
  <si>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</si>
  <si>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</si>
  <si>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</si>
  <si>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</si>
  <si>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</si>
  <si>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</si>
  <si>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</si>
  <si>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</si>
  <si>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</si>
  <si>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</si>
  <si>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</si>
  <si>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</si>
  <si>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</si>
  <si>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</si>
  <si>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</si>
  <si>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</si>
  <si>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</si>
  <si>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</si>
  <si>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</si>
  <si>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</si>
  <si>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</si>
  <si>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</si>
  <si>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</si>
  <si>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</si>
  <si>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</si>
  <si>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</si>
  <si>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</si>
  <si>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</si>
  <si>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</si>
  <si>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</si>
  <si>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</si>
  <si>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</si>
  <si>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</si>
  <si>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</si>
  <si>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</si>
  <si>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</si>
  <si>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</si>
  <si>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</si>
  <si>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</si>
  <si>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</si>
  <si>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</si>
  <si>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</si>
  <si>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</si>
  <si>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</si>
  <si>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</si>
  <si>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</si>
  <si>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</si>
  <si>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</si>
  <si>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</si>
  <si>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</si>
  <si>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</si>
  <si>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</si>
  <si>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</si>
  <si>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</si>
  <si>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</si>
  <si>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</si>
  <si>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</si>
  <si>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</si>
  <si>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</si>
  <si>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</si>
  <si>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</si>
  <si>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</si>
  <si>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</si>
  <si>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</si>
  <si>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</si>
  <si>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</si>
  <si>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</si>
  <si>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</si>
  <si>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</si>
  <si>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</si>
  <si>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</si>
  <si>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</si>
  <si>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</si>
  <si>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</si>
  <si>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</si>
  <si>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</si>
  <si>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</si>
  <si>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</si>
  <si>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</si>
  <si>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</si>
  <si>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</si>
  <si>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</si>
  <si>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</si>
  <si>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</si>
  <si>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</si>
  <si>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</si>
  <si>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</si>
  <si>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</si>
  <si>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</si>
  <si>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</si>
  <si>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</si>
  <si>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</si>
  <si>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</si>
  <si>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</si>
  <si>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</si>
  <si>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</si>
  <si>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</si>
  <si>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</si>
  <si>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</si>
  <si>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</si>
  <si>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</si>
  <si>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</si>
  <si>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</si>
  <si>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</si>
  <si>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</si>
  <si>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</si>
  <si>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</si>
  <si>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</si>
  <si>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</si>
  <si>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</si>
  <si>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</si>
  <si>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</si>
  <si>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</si>
  <si>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</si>
  <si>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</si>
  <si>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</si>
  <si>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</si>
  <si>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</si>
  <si>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</si>
  <si>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</si>
  <si>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</si>
  <si>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</si>
  <si>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</si>
  <si>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</si>
  <si>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</si>
  <si>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</si>
  <si>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</si>
  <si>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</si>
  <si>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</si>
  <si>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</si>
  <si>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</si>
  <si>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</si>
  <si>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</si>
  <si>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</si>
  <si>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</si>
  <si>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</si>
  <si>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</si>
  <si>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</si>
  <si>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</si>
  <si>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</si>
  <si>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</si>
  <si>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</si>
  <si>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</si>
  <si>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</si>
  <si>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</si>
  <si>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</si>
  <si>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</si>
  <si>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</si>
  <si>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</si>
  <si>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</si>
  <si>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</si>
  <si>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</si>
  <si>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</si>
  <si>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</si>
  <si>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</si>
  <si>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</si>
  <si>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</si>
  <si>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</si>
  <si>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</si>
  <si>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</si>
  <si>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</si>
  <si>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</si>
  <si>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</si>
  <si>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</si>
  <si>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</si>
  <si>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</si>
  <si>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</si>
  <si>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</si>
  <si>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</si>
  <si>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</si>
  <si>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</si>
  <si>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</si>
  <si>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</si>
  <si>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</si>
  <si>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</si>
  <si>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</si>
  <si>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</si>
  <si>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</si>
  <si>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</si>
  <si>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</si>
  <si>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</si>
  <si>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</si>
  <si>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</si>
  <si>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</si>
  <si>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</si>
  <si>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</si>
  <si>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</si>
  <si>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</si>
  <si>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</si>
  <si>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</si>
  <si>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</si>
  <si>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</si>
  <si>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</si>
  <si>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</si>
  <si>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</si>
  <si>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</si>
  <si>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</si>
  <si>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</si>
  <si>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</si>
  <si>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</si>
  <si>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</si>
  <si>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</si>
  <si>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</si>
  <si>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</si>
  <si>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</si>
  <si>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</si>
  <si>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</si>
  <si>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</si>
  <si>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</si>
  <si>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</si>
  <si>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</si>
  <si>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</si>
  <si>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</si>
  <si>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</si>
  <si>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</si>
  <si>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</si>
  <si>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</si>
  <si>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</si>
  <si>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</si>
  <si>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</si>
  <si>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</si>
  <si>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</si>
  <si>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</si>
  <si>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</si>
  <si>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</si>
  <si>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</si>
  <si>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</si>
  <si>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</si>
  <si>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</si>
  <si>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</si>
  <si>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</si>
  <si>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</si>
  <si>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</si>
  <si>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</si>
  <si>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</si>
  <si>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</si>
  <si>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</si>
  <si>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</si>
  <si>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</si>
  <si>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</si>
  <si>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</si>
  <si>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</si>
  <si>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</si>
  <si>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</si>
  <si>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</si>
  <si>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</si>
  <si>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</si>
  <si>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</si>
  <si>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</si>
  <si>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</si>
  <si>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</si>
  <si>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</si>
  <si>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</si>
  <si>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</si>
  <si>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</si>
  <si>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</si>
  <si>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</si>
  <si>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</si>
  <si>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</si>
  <si>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</si>
  <si>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</si>
  <si>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</si>
  <si>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</si>
  <si>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</si>
  <si>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</si>
  <si>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</si>
  <si>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</si>
  <si>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</si>
  <si>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</si>
  <si>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</si>
  <si>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</si>
  <si>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</si>
  <si>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</si>
  <si>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</si>
  <si>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</si>
  <si>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</si>
  <si>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</si>
  <si>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</si>
  <si>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</si>
  <si>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</si>
  <si>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</si>
  <si>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</si>
  <si>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</si>
  <si>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</si>
  <si>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</si>
  <si>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</si>
  <si>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</si>
  <si>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</si>
  <si>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</si>
  <si>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</si>
  <si>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</si>
  <si>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</si>
  <si>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</si>
  <si>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</si>
  <si>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</si>
  <si>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</si>
  <si>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</si>
  <si>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</si>
  <si>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</si>
  <si>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</si>
  <si>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</si>
  <si>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</si>
  <si>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</si>
  <si>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</si>
  <si>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</si>
  <si>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</si>
  <si>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</si>
  <si>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</si>
  <si>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</si>
  <si>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</si>
  <si>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</si>
  <si>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</si>
  <si>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</si>
  <si>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</si>
  <si>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</si>
  <si>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</si>
  <si>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</si>
  <si>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</si>
  <si>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</si>
  <si>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</si>
  <si>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</si>
  <si>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</si>
  <si>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</si>
  <si>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</si>
  <si>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</si>
  <si>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</si>
  <si>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</si>
  <si>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</si>
  <si>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</si>
  <si>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</si>
  <si>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</si>
  <si>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</si>
  <si>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</si>
  <si>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</si>
  <si>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</si>
  <si>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</si>
  <si>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</si>
  <si>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</si>
  <si>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</si>
  <si>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</si>
  <si>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</si>
  <si>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</si>
  <si>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</si>
  <si>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</si>
  <si>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</si>
  <si>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</si>
  <si>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</si>
  <si>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</si>
  <si>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</si>
  <si>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</si>
  <si>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</si>
  <si>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</si>
  <si>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</si>
  <si>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</si>
  <si>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</si>
  <si>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</si>
  <si>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</si>
  <si>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</si>
  <si>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</si>
  <si>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</si>
  <si>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</si>
  <si>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</si>
  <si>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</si>
  <si>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</si>
  <si>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</si>
  <si>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</si>
  <si>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</si>
  <si>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</si>
  <si>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</si>
  <si>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</si>
  <si>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</si>
  <si>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</si>
  <si>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</si>
  <si>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</si>
  <si>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</si>
  <si>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</si>
  <si>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</si>
  <si>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</si>
  <si>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</si>
  <si>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</si>
  <si>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</si>
  <si>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</si>
  <si>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</si>
  <si>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</si>
  <si>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</si>
  <si>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</si>
  <si>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</si>
  <si>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</si>
  <si>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</si>
  <si>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</si>
  <si>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</si>
  <si>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</si>
  <si>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</si>
  <si>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</si>
  <si>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</si>
  <si>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</si>
  <si>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</si>
  <si>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</si>
  <si>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</si>
  <si>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</si>
  <si>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</si>
  <si>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</si>
  <si>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</si>
  <si>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</si>
  <si>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</si>
  <si>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</si>
  <si>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</si>
  <si>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</si>
  <si>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</si>
  <si>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</si>
  <si>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</si>
  <si>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</si>
  <si>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</si>
  <si>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</si>
  <si>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</si>
  <si>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</si>
  <si>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</si>
  <si>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</si>
  <si>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</si>
  <si>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</si>
  <si>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</si>
  <si>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</si>
  <si>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</si>
  <si>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</si>
  <si>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</si>
  <si>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</si>
  <si>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</si>
  <si>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</si>
  <si>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</si>
  <si>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</si>
  <si>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</si>
  <si>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</si>
  <si>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</si>
  <si>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</si>
  <si>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</si>
  <si>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</si>
  <si>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</si>
  <si>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</si>
  <si>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</si>
  <si>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</si>
  <si>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</si>
  <si>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</si>
  <si>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</si>
  <si>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</si>
  <si>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</si>
  <si>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</si>
  <si>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</si>
  <si>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</si>
  <si>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</si>
  <si>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</si>
  <si>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</si>
  <si>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</si>
  <si>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</si>
  <si>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</si>
  <si>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</si>
  <si>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</si>
  <si>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</si>
  <si>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</si>
  <si>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</si>
  <si>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</si>
  <si>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</si>
  <si>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</si>
  <si>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</si>
  <si>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</si>
  <si>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</si>
  <si>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</si>
  <si>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</si>
  <si>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</si>
  <si>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</si>
  <si>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</si>
  <si>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</si>
  <si>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</si>
  <si>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</si>
  <si>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</si>
  <si>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</si>
  <si>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</si>
  <si>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</si>
  <si>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</si>
  <si>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</si>
  <si>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</si>
  <si>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</si>
  <si>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</si>
  <si>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</si>
  <si>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</si>
  <si>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</si>
  <si>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</si>
  <si>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</si>
  <si>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</si>
  <si>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</si>
  <si>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</si>
  <si>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</si>
  <si>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</si>
  <si>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</si>
  <si>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</si>
  <si>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</si>
  <si>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</si>
  <si>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</si>
  <si>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</si>
  <si>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</si>
  <si>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</si>
  <si>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</si>
  <si>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</si>
  <si>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</si>
  <si>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</si>
  <si>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</si>
  <si>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</si>
  <si>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</si>
  <si>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</si>
  <si>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</si>
  <si>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</si>
  <si>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</si>
  <si>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</si>
  <si>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</si>
  <si>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</si>
  <si>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</si>
  <si>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</si>
  <si>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</si>
  <si>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</si>
  <si>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</si>
  <si>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</si>
  <si>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</si>
  <si>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</si>
  <si>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</si>
  <si>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</si>
  <si>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</si>
  <si>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</si>
  <si>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</si>
  <si>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</si>
  <si>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</si>
  <si>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</si>
  <si>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</si>
  <si>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</si>
  <si>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</si>
  <si>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</si>
  <si>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</si>
  <si>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</si>
  <si>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</si>
  <si>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</si>
  <si>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</si>
  <si>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</si>
  <si>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</si>
  <si>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</si>
  <si>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</si>
  <si>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</si>
  <si>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</si>
  <si>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</si>
  <si>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</si>
  <si>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</si>
  <si>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</si>
  <si>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</si>
  <si>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</si>
  <si>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</si>
  <si>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</si>
  <si>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</si>
  <si>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</si>
  <si>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</si>
  <si>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</si>
  <si>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</si>
  <si>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</si>
  <si>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</si>
  <si>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</si>
  <si>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</si>
  <si>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</si>
  <si>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</si>
  <si>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</si>
  <si>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</si>
  <si>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</si>
  <si>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</si>
  <si>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</si>
  <si>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</si>
  <si>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</si>
  <si>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</si>
  <si>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</si>
  <si>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</si>
  <si>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</si>
  <si>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</si>
  <si>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</si>
  <si>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</si>
  <si>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</si>
  <si>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</si>
  <si>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</si>
  <si>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</si>
  <si>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</si>
  <si>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</si>
  <si>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</si>
  <si>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</si>
  <si>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</si>
  <si>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</si>
  <si>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</si>
  <si>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</si>
  <si>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</si>
  <si>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</si>
  <si>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</si>
  <si>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</si>
  <si>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</si>
  <si>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</si>
  <si>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</si>
  <si>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</si>
  <si>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</si>
  <si>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</si>
  <si>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</si>
  <si>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</si>
  <si>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</si>
  <si>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</si>
  <si>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</si>
  <si>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</si>
  <si>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</si>
  <si>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</si>
  <si>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</si>
  <si>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</si>
  <si>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</si>
  <si>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</si>
  <si>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</si>
  <si>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</si>
  <si>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</si>
  <si>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</si>
  <si>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</si>
  <si>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</si>
  <si>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</si>
  <si>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</si>
  <si>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</si>
  <si>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</si>
  <si>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</si>
  <si>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</si>
  <si>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</si>
  <si>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</si>
  <si>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</si>
  <si>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</si>
  <si>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</si>
  <si>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</si>
  <si>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</si>
  <si>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</si>
  <si>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</si>
  <si>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</si>
  <si>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</si>
  <si>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</si>
  <si>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</si>
  <si>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</si>
  <si>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</si>
  <si>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</si>
  <si>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</si>
  <si>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</si>
  <si>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</si>
  <si>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</si>
  <si>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</si>
  <si>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</si>
  <si>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</si>
  <si>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</si>
  <si>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</si>
  <si>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</si>
  <si>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</si>
  <si>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</si>
  <si>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</si>
  <si>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</si>
  <si>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</si>
  <si>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</si>
  <si>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</si>
  <si>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</si>
  <si>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</si>
  <si>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</si>
  <si>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</si>
  <si>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</si>
  <si>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</si>
  <si>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</si>
  <si>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</si>
  <si>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</si>
  <si>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</si>
  <si>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</si>
  <si>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</si>
  <si>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</si>
  <si>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</si>
  <si>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</si>
  <si>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</si>
  <si>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</si>
  <si>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</si>
  <si>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</si>
  <si>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</si>
  <si>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</si>
  <si>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</si>
  <si>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</si>
  <si>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</si>
  <si>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</si>
  <si>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</si>
  <si>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</si>
  <si>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</si>
  <si>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</si>
  <si>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</si>
  <si>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</si>
  <si>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</si>
  <si>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</si>
  <si>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</si>
  <si>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</si>
  <si>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</si>
  <si>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</si>
  <si>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</si>
  <si>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</si>
  <si>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</si>
  <si>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</si>
  <si>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</si>
  <si>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</si>
  <si>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</si>
  <si>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</si>
  <si>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</si>
  <si>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</si>
  <si>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</si>
  <si>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</si>
  <si>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</si>
  <si>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</si>
  <si>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</si>
  <si>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</si>
  <si>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</si>
  <si>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</si>
  <si>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</si>
  <si>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</si>
  <si>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</si>
  <si>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</si>
  <si>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</si>
  <si>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</si>
  <si>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</si>
  <si>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</si>
  <si>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</si>
  <si>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</si>
  <si>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</si>
  <si>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</si>
  <si>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</si>
  <si>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</si>
  <si>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</si>
  <si>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</si>
  <si>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</si>
  <si>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</si>
  <si>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</si>
  <si>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</si>
  <si>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</si>
  <si>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</si>
  <si>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</si>
  <si>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</si>
  <si>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</si>
  <si>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</si>
  <si>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</si>
  <si>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</si>
  <si>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</si>
  <si>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</si>
  <si>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</si>
  <si>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</si>
  <si>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</si>
  <si>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</si>
  <si>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</si>
  <si>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</si>
  <si>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</si>
  <si>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</si>
  <si>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</si>
  <si>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</si>
  <si>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</si>
  <si>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</si>
  <si>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</si>
  <si>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</si>
  <si>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</si>
  <si>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</si>
  <si>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</si>
  <si>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</si>
  <si>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</si>
  <si>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</si>
  <si>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</si>
  <si>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</si>
  <si>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</si>
  <si>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</si>
  <si>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</si>
  <si>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</si>
  <si>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</si>
  <si>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</si>
  <si>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</si>
  <si>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</si>
  <si>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</si>
  <si>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</si>
  <si>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</si>
  <si>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</si>
  <si>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</si>
  <si>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</si>
  <si>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</si>
  <si>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</si>
  <si>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</si>
  <si>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</si>
  <si>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</si>
  <si>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</si>
  <si>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</si>
  <si>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</si>
  <si>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</si>
  <si>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</si>
  <si>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</si>
  <si>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</si>
  <si>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</si>
  <si>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</si>
  <si>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</si>
  <si>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</si>
  <si>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</si>
  <si>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</si>
  <si>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</si>
  <si>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</si>
  <si>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</si>
  <si>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</si>
  <si>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</si>
  <si>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</si>
  <si>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</si>
  <si>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</si>
  <si>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</si>
  <si>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</si>
  <si>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</si>
  <si>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</si>
  <si>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</si>
  <si>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</si>
  <si>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</si>
  <si>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</si>
  <si>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</si>
  <si>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</si>
  <si>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</si>
  <si>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</si>
  <si>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</si>
  <si>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</si>
  <si>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</si>
  <si>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</si>
  <si>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</si>
  <si>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</si>
  <si>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</si>
  <si>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</si>
  <si>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</si>
  <si>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</si>
  <si>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</si>
  <si>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</si>
  <si>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</si>
  <si>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</si>
  <si>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</si>
  <si>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</si>
  <si>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</si>
  <si>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</si>
  <si>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</si>
  <si>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</si>
  <si>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</si>
  <si>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</si>
  <si>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</si>
  <si>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</si>
  <si>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</si>
  <si>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</si>
  <si>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</si>
  <si>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</si>
  <si>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</si>
  <si>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</si>
  <si>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</si>
  <si>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</si>
  <si>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</si>
  <si>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</si>
  <si>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</si>
  <si>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</si>
  <si>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</si>
  <si>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</si>
  <si>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</si>
  <si>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</si>
  <si>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</si>
  <si>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</si>
  <si>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</si>
  <si>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</si>
  <si>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</si>
  <si>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</si>
  <si>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</si>
  <si>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</si>
  <si>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</si>
  <si>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</si>
  <si>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</si>
  <si>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</si>
  <si>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</si>
  <si>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</si>
  <si>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</si>
  <si>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</si>
  <si>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</si>
  <si>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</si>
  <si>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</si>
  <si>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</si>
  <si>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</si>
  <si>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</si>
  <si>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</si>
  <si>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</si>
  <si>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</si>
  <si>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</si>
  <si>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</si>
  <si>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</si>
  <si>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</si>
  <si>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</si>
  <si>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</si>
  <si>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</si>
  <si>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</si>
  <si>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</si>
  <si>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</si>
  <si>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</si>
  <si>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</si>
  <si>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</si>
  <si>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</si>
  <si>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</si>
  <si>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</si>
  <si>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</si>
  <si>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</si>
  <si>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</si>
  <si>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</si>
  <si>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</si>
  <si>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</si>
  <si>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</si>
  <si>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</si>
  <si>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</si>
  <si>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</si>
  <si>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</si>
  <si>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</si>
  <si>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</si>
  <si>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</si>
  <si>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</si>
  <si>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</si>
  <si>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</si>
  <si>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</si>
  <si>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</si>
  <si>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</si>
  <si>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</si>
  <si>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</si>
  <si>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</si>
  <si>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</si>
  <si>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</si>
  <si>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</si>
  <si>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</si>
  <si>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</si>
  <si>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</si>
  <si>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</si>
  <si>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</si>
  <si>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</si>
  <si>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</si>
  <si>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</si>
  <si>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</si>
  <si>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</si>
  <si>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</si>
  <si>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</si>
  <si>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</si>
  <si>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</si>
  <si>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</si>
  <si>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</si>
  <si>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</si>
  <si>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</si>
  <si>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</si>
  <si>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</si>
  <si>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</si>
  <si>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</si>
  <si>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</si>
  <si>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</si>
  <si>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</si>
  <si>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</si>
  <si>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</si>
  <si>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</si>
  <si>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</si>
  <si>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</si>
  <si>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</si>
  <si>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</si>
  <si>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</si>
  <si>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</si>
  <si>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</si>
  <si>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</si>
  <si>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</si>
  <si>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</si>
  <si>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</si>
  <si>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</si>
  <si>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</si>
  <si>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</si>
  <si>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</si>
  <si>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</si>
  <si>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</si>
  <si>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</si>
  <si>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</si>
  <si>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</si>
  <si>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</si>
  <si>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</si>
  <si>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</si>
  <si>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</si>
  <si>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</si>
  <si>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</si>
  <si>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</si>
  <si>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</si>
  <si>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</si>
  <si>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</si>
  <si>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</si>
  <si>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</si>
  <si>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</si>
  <si>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</si>
  <si>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</si>
  <si>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</si>
  <si>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</si>
  <si>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</si>
  <si>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</si>
  <si>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</si>
  <si>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</si>
  <si>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</si>
  <si>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</si>
  <si>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</si>
  <si>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</si>
  <si>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</si>
  <si>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</si>
  <si>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</si>
  <si>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</si>
  <si>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</si>
  <si>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</si>
  <si>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</si>
  <si>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</si>
  <si>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</si>
  <si>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</si>
  <si>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</si>
  <si>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</si>
  <si>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</si>
  <si>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</si>
  <si>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</si>
  <si>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</si>
  <si>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</si>
  <si>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</si>
  <si>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</si>
  <si>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</si>
  <si>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</si>
  <si>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</si>
  <si>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</si>
  <si>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</si>
  <si>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</si>
  <si>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</si>
  <si>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</si>
  <si>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</si>
  <si>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</si>
  <si>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</si>
  <si>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</si>
  <si>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</si>
  <si>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</si>
  <si>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</si>
  <si>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</si>
  <si>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</si>
  <si>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</si>
  <si>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</si>
  <si>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</si>
  <si>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</si>
  <si>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</si>
  <si>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</si>
  <si>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</si>
  <si>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</si>
  <si>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</si>
  <si>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</si>
  <si>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</si>
  <si>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</si>
  <si>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</si>
  <si>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</si>
  <si>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</si>
  <si>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</si>
  <si>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</si>
  <si>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</si>
  <si>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</si>
  <si>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</si>
  <si>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</si>
  <si>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</si>
  <si>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</si>
  <si>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</si>
  <si>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</si>
  <si>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</si>
  <si>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</si>
  <si>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</si>
  <si>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</si>
  <si>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</si>
  <si>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</si>
  <si>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</si>
  <si>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</si>
  <si>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</si>
  <si>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</si>
  <si>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</si>
  <si>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</si>
  <si>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</si>
  <si>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</si>
  <si>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</si>
  <si>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</si>
  <si>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</si>
  <si>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</si>
  <si>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</si>
  <si>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</si>
  <si>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</si>
  <si>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</si>
  <si>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</si>
  <si>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</si>
  <si>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</si>
  <si>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</si>
  <si>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</si>
  <si>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</si>
  <si>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</si>
  <si>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</si>
  <si>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</si>
  <si>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</si>
  <si>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</si>
  <si>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</si>
  <si>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</si>
  <si>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</si>
  <si>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</si>
  <si>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</si>
  <si>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</si>
  <si>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</si>
  <si>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</si>
  <si>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</si>
  <si>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</si>
  <si>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</si>
  <si>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</si>
  <si>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</si>
  <si>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</si>
  <si>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</si>
  <si>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</si>
  <si>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</si>
  <si>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</si>
  <si>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</si>
  <si>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</si>
  <si>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</si>
  <si>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</si>
  <si>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</si>
  <si>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</si>
  <si>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</si>
  <si>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</si>
  <si>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</si>
  <si>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</si>
  <si>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</si>
  <si>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</si>
  <si>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</si>
  <si>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</si>
  <si>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</si>
  <si>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</si>
  <si>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</si>
  <si>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</si>
  <si>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</si>
  <si>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</si>
  <si>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</si>
  <si>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</si>
  <si>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</si>
  <si>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</si>
  <si>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</si>
  <si>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</si>
  <si>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</si>
  <si>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</si>
  <si>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</si>
  <si>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</si>
  <si>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</si>
  <si>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</si>
  <si>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</si>
  <si>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</si>
  <si>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</si>
  <si>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</si>
  <si>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</si>
  <si>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</si>
  <si>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</si>
  <si>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</si>
  <si>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</si>
  <si>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</si>
  <si>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</si>
  <si>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</si>
  <si>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</si>
  <si>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</si>
  <si>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</si>
  <si>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</si>
  <si>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</si>
  <si>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</si>
  <si>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</si>
  <si>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</si>
  <si>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</si>
  <si>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</si>
  <si>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</si>
  <si>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</si>
  <si>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</si>
  <si>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</si>
  <si>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</si>
  <si>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</si>
  <si>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</si>
  <si>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</si>
  <si>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</si>
  <si>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</si>
  <si>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</si>
  <si>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</si>
  <si>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</si>
  <si>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</si>
  <si>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</si>
  <si>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</si>
  <si>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</si>
  <si>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</si>
  <si>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</si>
  <si>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</si>
  <si>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</si>
  <si>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</si>
  <si>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</si>
  <si>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</si>
  <si>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</si>
  <si>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</si>
  <si>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</si>
  <si>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</si>
  <si>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</si>
  <si>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</si>
  <si>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</si>
  <si>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</si>
  <si>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</si>
  <si>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</si>
  <si>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</si>
  <si>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</si>
  <si>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</si>
  <si>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</si>
  <si>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</si>
  <si>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</si>
  <si>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</si>
  <si>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</si>
  <si>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</si>
  <si>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</si>
  <si>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</si>
  <si>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</si>
  <si>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</si>
  <si>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</si>
  <si>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</si>
  <si>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</si>
  <si>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</si>
  <si>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</si>
  <si>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</si>
  <si>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</si>
  <si>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</si>
  <si>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</si>
  <si>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</si>
  <si>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</si>
  <si>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</si>
  <si>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</si>
  <si>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</si>
  <si>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</si>
  <si>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</si>
  <si>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</si>
  <si>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</si>
  <si>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</si>
  <si>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</si>
  <si>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</si>
  <si>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</si>
  <si>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</si>
  <si>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</si>
  <si>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</si>
  <si>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</si>
  <si>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</si>
  <si>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</si>
  <si>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</si>
  <si>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</si>
  <si>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</si>
  <si>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</si>
  <si>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</si>
  <si>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</si>
  <si>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</si>
  <si>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</si>
  <si>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</si>
  <si>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</si>
  <si>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</si>
  <si>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</si>
  <si>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</si>
  <si>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</si>
  <si>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</si>
  <si>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</si>
  <si>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</si>
  <si>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</si>
  <si>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</si>
  <si>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</si>
  <si>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</si>
  <si>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</si>
  <si>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</si>
  <si>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</si>
  <si>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</si>
  <si>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</si>
  <si>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</si>
  <si>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</si>
  <si>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</si>
  <si>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</si>
  <si>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</si>
  <si>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</si>
  <si>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</si>
  <si>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</si>
  <si>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</si>
  <si>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</si>
  <si>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</si>
  <si>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</si>
  <si>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</si>
  <si>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</si>
  <si>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</si>
  <si>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</si>
  <si>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</si>
  <si>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</si>
  <si>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</si>
  <si>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</si>
  <si>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</si>
  <si>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</si>
  <si>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</si>
  <si>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</si>
  <si>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</si>
  <si>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</si>
  <si>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</si>
  <si>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</si>
  <si>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</si>
  <si>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</si>
  <si>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</si>
  <si>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</si>
  <si>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</si>
  <si>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</si>
  <si>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</si>
  <si>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</si>
  <si>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</si>
  <si>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</si>
  <si>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</si>
  <si>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</si>
  <si>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</si>
  <si>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</si>
  <si>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</si>
  <si>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</si>
  <si>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</si>
  <si>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</si>
  <si>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</si>
  <si>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</si>
  <si>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</si>
  <si>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</si>
  <si>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</si>
  <si>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</si>
  <si>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</si>
  <si>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</si>
  <si>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</si>
  <si>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</si>
  <si>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</si>
  <si>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</si>
  <si>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</si>
  <si>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</si>
  <si>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</si>
  <si>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</si>
  <si>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</si>
  <si>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</si>
  <si>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</si>
  <si>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</si>
  <si>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</si>
  <si>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</si>
  <si>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</si>
  <si>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</si>
  <si>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</si>
  <si>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</si>
  <si>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</si>
  <si>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</si>
  <si>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</si>
  <si>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</si>
  <si>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</si>
  <si>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</si>
  <si>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</si>
  <si>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</si>
  <si>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</si>
  <si>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</si>
  <si>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</si>
  <si>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</si>
  <si>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</si>
  <si>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</si>
  <si>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</si>
  <si>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</si>
  <si>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</si>
  <si>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</si>
  <si>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</si>
  <si>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</si>
  <si>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</si>
  <si>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</si>
  <si>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</si>
  <si>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</si>
  <si>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</si>
  <si>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</si>
  <si>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</si>
  <si>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</si>
  <si>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</si>
  <si>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</si>
  <si>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</si>
  <si>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</si>
  <si>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</si>
  <si>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</si>
  <si>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</si>
  <si>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</si>
  <si>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</si>
  <si>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</si>
  <si>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</si>
  <si>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</si>
  <si>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</si>
  <si>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</si>
  <si>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</si>
  <si>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</si>
  <si>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</si>
  <si>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</si>
  <si>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</si>
  <si>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</si>
  <si>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</si>
  <si>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</si>
  <si>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</si>
  <si>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</si>
  <si>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</si>
  <si>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</si>
  <si>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</si>
  <si>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</si>
  <si>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</si>
  <si>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</si>
  <si>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</si>
  <si>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</si>
  <si>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</si>
  <si>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</si>
  <si>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</si>
  <si>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</si>
  <si>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</si>
  <si>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</si>
  <si>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</si>
  <si>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</si>
  <si>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</si>
  <si>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</si>
  <si>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</si>
  <si>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</si>
  <si>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</si>
  <si>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</si>
  <si>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</si>
  <si>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</si>
  <si>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</si>
  <si>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</si>
  <si>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</si>
  <si>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</si>
  <si>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</si>
  <si>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</si>
  <si>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</si>
  <si>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</si>
  <si>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</si>
  <si>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</si>
  <si>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</si>
  <si>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</si>
  <si>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</si>
  <si>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</si>
  <si>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</si>
  <si>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</si>
  <si>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</si>
  <si>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</si>
  <si>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</si>
  <si>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</si>
  <si>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</si>
  <si>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</si>
  <si>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</si>
  <si>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</si>
  <si>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</si>
  <si>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</si>
  <si>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</si>
  <si>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</si>
  <si>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</si>
  <si>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</si>
  <si>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</si>
  <si>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</si>
  <si>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</si>
  <si>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</si>
  <si>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</si>
  <si>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</si>
  <si>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</si>
  <si>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</si>
  <si>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</si>
  <si>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</si>
  <si>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</si>
  <si>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</si>
  <si>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</si>
  <si>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</si>
  <si>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</si>
  <si>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</si>
  <si>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</si>
  <si>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</si>
  <si>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</si>
  <si>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</si>
  <si>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</si>
  <si>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</si>
  <si>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</si>
  <si>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</si>
  <si>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</si>
  <si>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</si>
  <si>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</si>
  <si>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</si>
  <si>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</si>
  <si>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</si>
  <si>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</si>
  <si>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</si>
  <si>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</si>
  <si>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</si>
  <si>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</si>
  <si>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</si>
  <si>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</si>
  <si>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</si>
  <si>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</si>
  <si>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</si>
  <si>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</si>
  <si>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</si>
  <si>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</si>
  <si>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</si>
  <si>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</si>
  <si>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</si>
  <si>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</si>
  <si>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</si>
  <si>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</si>
  <si>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</si>
  <si>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</si>
  <si>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</si>
  <si>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</si>
  <si>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</si>
  <si>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</si>
  <si>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</si>
  <si>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</si>
  <si>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</si>
  <si>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</si>
  <si>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</si>
  <si>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</si>
  <si>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</si>
  <si>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</si>
  <si>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</si>
  <si>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</si>
  <si>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</si>
  <si>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</si>
  <si>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</si>
  <si>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</si>
  <si>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</si>
  <si>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</si>
  <si>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</si>
  <si>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</si>
  <si>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</si>
  <si>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</si>
  <si>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</si>
  <si>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</si>
  <si>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</si>
  <si>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</si>
  <si>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</si>
  <si>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</si>
  <si>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</si>
  <si>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</si>
  <si>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</si>
  <si>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</si>
  <si>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</si>
  <si>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</si>
  <si>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</si>
  <si>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</si>
  <si>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</si>
  <si>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</si>
  <si>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</si>
  <si>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</si>
  <si>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</si>
  <si>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</si>
  <si>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</si>
  <si>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</si>
  <si>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</si>
  <si>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</si>
  <si>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</si>
  <si>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</si>
  <si>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</si>
  <si>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</si>
  <si>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</si>
  <si>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</si>
  <si>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</si>
  <si>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</si>
  <si>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</si>
  <si>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</si>
  <si>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</si>
  <si>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</si>
  <si>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</si>
  <si>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</si>
  <si>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</si>
  <si>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</si>
  <si>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</si>
  <si>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</si>
  <si>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</si>
  <si>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</si>
  <si>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</si>
  <si>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</si>
  <si>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</si>
  <si>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</si>
  <si>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</si>
  <si>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</si>
  <si>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</si>
  <si>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</si>
  <si>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</si>
  <si>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</si>
  <si>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</si>
  <si>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</si>
  <si>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</si>
  <si>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</si>
  <si>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</si>
  <si>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</si>
  <si>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</si>
  <si>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</si>
  <si>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</si>
  <si>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</si>
  <si>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</si>
  <si>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</si>
  <si>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</si>
  <si>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</si>
  <si>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</si>
  <si>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</si>
  <si>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</si>
  <si>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</si>
  <si>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</si>
  <si>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</si>
  <si>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</si>
  <si>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</si>
  <si>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</si>
  <si>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</si>
  <si>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</si>
  <si>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</si>
  <si>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</si>
  <si>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</si>
  <si>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</si>
  <si>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</si>
  <si>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</si>
  <si>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</si>
  <si>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</si>
  <si>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</si>
  <si>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</si>
  <si>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</si>
  <si>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</si>
  <si>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</si>
  <si>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</si>
  <si>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</si>
  <si>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</si>
  <si>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</si>
  <si>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</si>
  <si>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</si>
  <si>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</si>
  <si>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</si>
  <si>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</si>
  <si>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</si>
  <si>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</si>
  <si>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</si>
  <si>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</si>
  <si>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</si>
  <si>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</si>
  <si>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</si>
  <si>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</si>
  <si>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</si>
  <si>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</si>
  <si>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</si>
  <si>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</si>
  <si>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</si>
  <si>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</si>
  <si>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</si>
  <si>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</si>
  <si>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</si>
  <si>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</si>
  <si>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</si>
  <si>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</si>
  <si>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</si>
  <si>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</si>
  <si>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</si>
  <si>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</si>
  <si>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</si>
  <si>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</si>
  <si>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</si>
  <si>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</si>
  <si>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</si>
  <si>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</si>
  <si>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</si>
  <si>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</si>
  <si>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</si>
  <si>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</si>
  <si>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</si>
  <si>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</si>
  <si>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</si>
  <si>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</si>
  <si>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</si>
  <si>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</si>
  <si>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</si>
  <si>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</si>
  <si>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</si>
  <si>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</si>
  <si>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</si>
  <si>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</si>
  <si>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</si>
  <si>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</si>
  <si>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</si>
  <si>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</si>
  <si>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</si>
  <si>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</si>
  <si>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</si>
  <si>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</si>
  <si>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</si>
  <si>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</si>
  <si>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</si>
  <si>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</si>
  <si>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</si>
  <si>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</si>
  <si>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</si>
  <si>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</si>
  <si>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</si>
  <si>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</si>
  <si>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</si>
  <si>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</si>
  <si>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</si>
  <si>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</si>
  <si>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</si>
  <si>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</si>
  <si>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</si>
  <si>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</si>
  <si>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</si>
  <si>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</si>
  <si>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</si>
  <si>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</si>
  <si>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</si>
  <si>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</si>
  <si>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</si>
  <si>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</si>
  <si>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</si>
  <si>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</si>
  <si>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</si>
  <si>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</si>
  <si>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</si>
  <si>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</si>
  <si>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</si>
  <si>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</si>
  <si>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</si>
  <si>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</si>
  <si>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</si>
  <si>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</si>
  <si>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</si>
  <si>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</si>
  <si>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</si>
  <si>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</si>
  <si>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</si>
  <si>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</si>
  <si>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</si>
  <si>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</si>
  <si>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</si>
  <si>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</si>
  <si>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</si>
  <si>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</si>
  <si>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</si>
  <si>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</si>
  <si>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</si>
  <si>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</si>
  <si>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</si>
  <si>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</si>
  <si>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</si>
  <si>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</si>
  <si>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</si>
  <si>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</si>
  <si>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</si>
  <si>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</si>
  <si>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</si>
  <si>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</si>
  <si>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</si>
  <si>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</si>
  <si>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</si>
  <si>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</si>
  <si>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</si>
  <si>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</si>
  <si>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</si>
  <si>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</si>
  <si>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</si>
  <si>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</si>
  <si>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</si>
  <si>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</si>
  <si>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</si>
  <si>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</si>
  <si>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</si>
  <si>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</si>
  <si>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</si>
  <si>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</si>
  <si>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</si>
  <si>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</si>
  <si>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</si>
  <si>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</si>
  <si>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</si>
  <si>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</si>
  <si>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</si>
  <si>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</si>
  <si>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</si>
  <si>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</si>
  <si>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</si>
  <si>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</si>
  <si>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</si>
  <si>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</si>
  <si>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</si>
  <si>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</si>
  <si>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</si>
  <si>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</si>
  <si>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</si>
  <si>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</si>
  <si>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</si>
  <si>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</si>
  <si>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</si>
  <si>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</si>
  <si>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</si>
  <si>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</si>
  <si>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</si>
  <si>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</si>
  <si>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</si>
  <si>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</si>
  <si>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</si>
  <si>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</si>
  <si>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</si>
  <si>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</si>
  <si>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</si>
  <si>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</si>
  <si>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</si>
  <si>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</si>
  <si>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</si>
  <si>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</si>
  <si>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</si>
  <si>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</si>
  <si>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</si>
  <si>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</si>
  <si>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</si>
  <si>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</si>
  <si>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</si>
  <si>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</si>
  <si>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</si>
  <si>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</si>
  <si>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</si>
  <si>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</si>
  <si>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</si>
  <si>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</si>
  <si>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</si>
  <si>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</si>
  <si>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</si>
  <si>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</si>
  <si>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</si>
  <si>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</si>
  <si>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</si>
  <si>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</si>
  <si>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</si>
  <si>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</si>
  <si>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</si>
  <si>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</si>
  <si>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</si>
  <si>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</si>
  <si>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</si>
  <si>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</si>
  <si>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</si>
  <si>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</si>
  <si>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</si>
  <si>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</si>
  <si>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</si>
  <si>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</si>
  <si>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</si>
  <si>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</si>
  <si>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</si>
  <si>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</si>
  <si>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</si>
  <si>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</si>
  <si>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</si>
  <si>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</si>
  <si>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</si>
  <si>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</si>
  <si>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</si>
  <si>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</si>
  <si>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</si>
  <si>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</si>
  <si>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</si>
  <si>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</si>
  <si>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</si>
  <si>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</si>
  <si>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</si>
  <si>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</si>
  <si>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</si>
  <si>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</si>
  <si>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</si>
  <si>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</si>
  <si>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</si>
  <si>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</si>
  <si>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</si>
  <si>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</si>
  <si>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</si>
  <si>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</si>
  <si>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</si>
  <si>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</si>
  <si>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</si>
  <si>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</si>
  <si>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</si>
  <si>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</si>
  <si>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</si>
  <si>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</si>
  <si>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</si>
  <si>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</si>
  <si>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</si>
  <si>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</si>
  <si>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</si>
  <si>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</si>
  <si>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</si>
  <si>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</si>
  <si>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</si>
  <si>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</si>
  <si>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</si>
  <si>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</si>
  <si>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</si>
  <si>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</si>
  <si>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</si>
  <si>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</si>
  <si>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</si>
  <si>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</si>
  <si>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</si>
  <si>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</si>
  <si>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</si>
  <si>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</si>
  <si>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</si>
  <si>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</si>
  <si>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</si>
  <si>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</si>
  <si>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</si>
  <si>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</si>
  <si>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</si>
  <si>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</si>
  <si>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</si>
  <si>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</si>
  <si>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</si>
  <si>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</si>
  <si>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</si>
  <si>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</si>
  <si>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</si>
  <si>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</si>
  <si>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</si>
  <si>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</si>
  <si>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</si>
  <si>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</si>
  <si>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</si>
  <si>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</si>
  <si>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</si>
  <si>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</si>
  <si>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</si>
  <si>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</si>
  <si>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</si>
  <si>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</si>
  <si>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</si>
  <si>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</si>
  <si>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</si>
  <si>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</si>
  <si>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</si>
  <si>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</si>
  <si>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</si>
  <si>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</si>
  <si>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</si>
  <si>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</si>
  <si>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</si>
  <si>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</si>
  <si>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</si>
  <si>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</si>
  <si>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</si>
  <si>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</si>
  <si>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</si>
  <si>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</si>
  <si>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</si>
  <si>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</si>
  <si>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</si>
  <si>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</si>
  <si>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</si>
  <si>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</si>
  <si>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</si>
  <si>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</si>
  <si>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</si>
  <si>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</si>
  <si>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</si>
  <si>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</si>
  <si>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</si>
  <si>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</si>
  <si>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</si>
  <si>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</si>
  <si>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</si>
  <si>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</si>
  <si>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</si>
  <si>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</si>
  <si>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</si>
  <si>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</si>
  <si>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</si>
  <si>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</si>
  <si>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</si>
  <si>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</si>
  <si>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</si>
  <si>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</si>
  <si>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</si>
  <si>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</si>
  <si>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</si>
  <si>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</si>
  <si>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</si>
  <si>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</si>
  <si>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</si>
  <si>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</si>
  <si>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</si>
  <si>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</si>
  <si>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</si>
  <si>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</si>
  <si>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</si>
  <si>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</si>
  <si>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</si>
  <si>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</si>
  <si>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</si>
  <si>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</si>
  <si>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</si>
  <si>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</si>
  <si>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</si>
  <si>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</si>
  <si>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</si>
  <si>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</si>
  <si>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</si>
  <si>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</si>
  <si>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</si>
  <si>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</si>
  <si>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</si>
  <si>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</si>
  <si>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</si>
  <si>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</si>
  <si>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</si>
  <si>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</si>
  <si>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</si>
  <si>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</si>
  <si>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</si>
  <si>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</si>
  <si>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</si>
  <si>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</si>
  <si>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</si>
  <si>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</si>
  <si>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</si>
  <si>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</si>
  <si>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</si>
  <si>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</si>
  <si>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</si>
  <si>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</si>
  <si>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</si>
  <si>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</si>
  <si>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</si>
  <si>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</si>
  <si>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</si>
  <si>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</si>
  <si>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</si>
  <si>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</si>
  <si>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</si>
  <si>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</si>
  <si>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</si>
  <si>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</si>
  <si>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</si>
  <si>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</si>
  <si>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</si>
  <si>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</si>
  <si>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</si>
  <si>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</si>
  <si>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</si>
  <si>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</si>
  <si>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</si>
  <si>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</si>
  <si>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</si>
  <si>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</si>
  <si>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</si>
  <si>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</si>
  <si>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</si>
  <si>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</si>
  <si>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</si>
  <si>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</si>
  <si>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</si>
  <si>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</si>
  <si>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</si>
  <si>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</si>
  <si>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</si>
  <si>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</si>
  <si>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</si>
  <si>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</si>
  <si>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</si>
  <si>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</si>
  <si>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</si>
  <si>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</si>
  <si>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</si>
  <si>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</si>
  <si>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</si>
  <si>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</si>
  <si>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</si>
  <si>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</si>
  <si>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</si>
  <si>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</si>
  <si>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</si>
  <si>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</si>
  <si>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</si>
  <si>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</si>
  <si>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</si>
  <si>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</si>
  <si>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</si>
  <si>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</si>
  <si>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</si>
  <si>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</si>
  <si>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</si>
  <si>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</si>
  <si>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</si>
  <si>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</si>
  <si>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</si>
  <si>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</si>
  <si>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</si>
  <si>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</si>
  <si>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</si>
  <si>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</si>
  <si>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</si>
  <si>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</si>
  <si>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</si>
  <si>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</si>
  <si>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</si>
  <si>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</si>
  <si>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</si>
  <si>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</si>
  <si>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</si>
  <si>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</si>
  <si>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</si>
  <si>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</si>
  <si>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</si>
  <si>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</si>
  <si>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</si>
  <si>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</si>
  <si>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</si>
  <si>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</si>
  <si>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</si>
  <si>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</si>
  <si>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</si>
  <si>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</si>
  <si>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</si>
  <si>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</si>
  <si>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</si>
  <si>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</si>
  <si>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</si>
  <si>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</si>
  <si>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</si>
  <si>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</si>
  <si>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</si>
  <si>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</si>
  <si>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</si>
  <si>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</si>
  <si>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</si>
  <si>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</si>
  <si>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</si>
  <si>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</si>
  <si>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</si>
  <si>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</si>
  <si>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</si>
  <si>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</si>
  <si>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</si>
  <si>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</si>
  <si>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</si>
  <si>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</si>
  <si>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</si>
  <si>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</si>
  <si>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</si>
  <si>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</si>
  <si>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</si>
  <si>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</si>
  <si>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</si>
  <si>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</si>
  <si>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</si>
  <si>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</si>
  <si>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</si>
  <si>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</si>
  <si>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</si>
  <si>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</si>
  <si>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</si>
  <si>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</si>
  <si>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</si>
  <si>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</si>
  <si>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</si>
  <si>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</si>
  <si>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</si>
  <si>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</si>
  <si>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</si>
  <si>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</si>
  <si>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</si>
  <si>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</si>
  <si>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</si>
  <si>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</si>
  <si>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</si>
  <si>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</si>
  <si>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</si>
  <si>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</si>
  <si>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</si>
  <si>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</si>
  <si>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</si>
  <si>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</si>
  <si>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</si>
  <si>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</si>
  <si>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</si>
  <si>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</si>
  <si>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</si>
  <si>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</si>
  <si>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</si>
  <si>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</si>
  <si>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</si>
  <si>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</si>
  <si>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</si>
  <si>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</si>
  <si>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</si>
  <si>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</si>
  <si>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</si>
  <si>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</si>
  <si>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</si>
  <si>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</si>
  <si>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</si>
  <si>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</si>
  <si>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</si>
  <si>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</si>
  <si>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</si>
  <si>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</si>
  <si>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</si>
  <si>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</si>
  <si>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</si>
  <si>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</si>
  <si>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</si>
  <si>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</si>
  <si>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</si>
  <si>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</si>
  <si>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</si>
  <si>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</si>
  <si>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</si>
  <si>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</si>
  <si>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</si>
  <si>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</si>
  <si>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</si>
  <si>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</si>
  <si>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</si>
  <si>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</si>
  <si>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</si>
  <si>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</si>
  <si>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</si>
  <si>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</si>
  <si>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</si>
  <si>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</si>
  <si>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</si>
  <si>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</si>
  <si>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</si>
  <si>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</si>
  <si>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</si>
  <si>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</si>
  <si>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</si>
  <si>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</si>
  <si>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</si>
  <si>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</si>
  <si>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</si>
  <si>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</si>
  <si>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</si>
  <si>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</si>
  <si>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</si>
  <si>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</si>
  <si>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</si>
  <si>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</si>
  <si>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</si>
  <si>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</si>
  <si>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</si>
  <si>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</si>
  <si>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</si>
  <si>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</si>
  <si>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</si>
  <si>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</si>
  <si>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</si>
  <si>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</si>
  <si>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</si>
  <si>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</si>
  <si>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</si>
  <si>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</si>
  <si>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</si>
  <si>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</si>
  <si>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</si>
  <si>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</si>
  <si>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</si>
  <si>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</si>
  <si>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</si>
  <si>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</si>
  <si>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</si>
  <si>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</si>
  <si>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</si>
  <si>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</si>
  <si>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</si>
  <si>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</si>
  <si>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</si>
  <si>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</si>
  <si>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</si>
  <si>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</si>
  <si>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</si>
  <si>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</si>
  <si>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</si>
  <si>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</si>
  <si>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</si>
  <si>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</si>
  <si>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</si>
  <si>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</si>
  <si>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</si>
  <si>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</si>
  <si>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</si>
  <si>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</si>
  <si>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</si>
  <si>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</si>
  <si>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</si>
  <si>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</si>
  <si>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</si>
  <si>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</si>
  <si>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</si>
  <si>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</si>
  <si>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</si>
  <si>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</si>
  <si>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</si>
  <si>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</si>
  <si>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</si>
  <si>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</si>
  <si>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</si>
  <si>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</si>
  <si>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</si>
  <si>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</si>
  <si>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</si>
  <si>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</si>
  <si>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</si>
  <si>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</si>
  <si>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</si>
  <si>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</si>
  <si>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</si>
  <si>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</si>
  <si>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</si>
  <si>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</si>
  <si>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</si>
  <si>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</si>
  <si>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</si>
  <si>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</si>
  <si>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</si>
  <si>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</si>
  <si>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</si>
  <si>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</si>
  <si>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</si>
  <si>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</si>
  <si>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</si>
  <si>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</si>
  <si>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</si>
  <si>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</si>
  <si>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</si>
  <si>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</si>
  <si>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</si>
  <si>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</si>
  <si>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</si>
  <si>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</si>
  <si>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</si>
  <si>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</si>
  <si>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</si>
  <si>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</si>
  <si>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</si>
  <si>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</si>
  <si>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</si>
  <si>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</si>
  <si>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</si>
  <si>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</si>
  <si>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</si>
  <si>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</si>
  <si>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</si>
  <si>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</si>
  <si>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</si>
  <si>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</si>
  <si>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</si>
  <si>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</si>
  <si>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</si>
  <si>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</si>
  <si>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</si>
  <si>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</si>
  <si>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</si>
  <si>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</si>
  <si>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</si>
  <si>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</si>
  <si>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</si>
  <si>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</si>
  <si>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</si>
  <si>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</si>
  <si>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</si>
  <si>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</si>
  <si>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</si>
  <si>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</si>
  <si>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</si>
  <si>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</si>
  <si>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</si>
  <si>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</si>
  <si>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</si>
  <si>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</si>
  <si>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</si>
  <si>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</si>
  <si>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</si>
  <si>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</si>
  <si>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</si>
  <si>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</si>
  <si>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</si>
  <si>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</si>
  <si>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</si>
  <si>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</si>
  <si>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</si>
  <si>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</si>
  <si>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</si>
  <si>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</si>
  <si>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</si>
  <si>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</si>
  <si>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</si>
  <si>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</si>
  <si>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</si>
  <si>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</si>
  <si>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</si>
  <si>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</si>
  <si>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</si>
  <si>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</si>
  <si>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</si>
  <si>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</si>
  <si>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</si>
  <si>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</si>
  <si>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</si>
  <si>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</si>
  <si>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</si>
  <si>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</si>
  <si>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</si>
  <si>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</si>
  <si>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</si>
  <si>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</si>
  <si>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</si>
  <si>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</si>
  <si>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</si>
  <si>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</si>
  <si>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</si>
  <si>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</si>
  <si>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</si>
  <si>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</si>
  <si>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</si>
  <si>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</si>
  <si>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</si>
  <si>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</si>
  <si>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</si>
  <si>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</si>
  <si>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</si>
  <si>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</si>
  <si>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</si>
  <si>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</si>
  <si>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</si>
  <si>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</si>
  <si>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</si>
  <si>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</si>
  <si>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</si>
  <si>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</si>
  <si>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</si>
  <si>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</si>
  <si>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</si>
  <si>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</si>
  <si>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</si>
  <si>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</si>
  <si>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</si>
  <si>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</si>
  <si>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</si>
  <si>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</si>
  <si>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</si>
  <si>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</si>
  <si>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</si>
  <si>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</si>
  <si>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</si>
  <si>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</si>
  <si>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</si>
  <si>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</si>
  <si>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</si>
  <si>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</si>
  <si>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</si>
  <si>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</si>
  <si>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</si>
  <si>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</si>
  <si>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</si>
  <si>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</si>
  <si>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</si>
  <si>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</si>
  <si>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</si>
  <si>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</si>
  <si>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</si>
  <si>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</si>
  <si>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</si>
  <si>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</si>
  <si>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</si>
  <si>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</si>
  <si>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</si>
  <si>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</si>
  <si>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</si>
  <si>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</si>
  <si>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</si>
  <si>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</si>
  <si>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</si>
  <si>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</si>
  <si>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</si>
  <si>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</si>
  <si>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</si>
  <si>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</si>
  <si>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</si>
  <si>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</si>
  <si>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</si>
  <si>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</si>
  <si>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</si>
  <si>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</si>
  <si>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</si>
  <si>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</si>
  <si>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</si>
  <si>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</si>
  <si>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</si>
  <si>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</si>
  <si>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</si>
  <si>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</si>
  <si>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</si>
  <si>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</si>
  <si>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</si>
  <si>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</si>
  <si>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</si>
  <si>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</si>
  <si>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</si>
  <si>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</si>
  <si>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</si>
  <si>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</si>
  <si>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</si>
  <si>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</si>
  <si>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</si>
  <si>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</si>
  <si>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</si>
  <si>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</si>
  <si>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</si>
  <si>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</si>
  <si>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</si>
  <si>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</si>
  <si>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</si>
  <si>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</si>
  <si>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</si>
  <si>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</si>
  <si>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</si>
  <si>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</si>
  <si>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</si>
  <si>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</si>
  <si>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</si>
  <si>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</si>
  <si>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</si>
  <si>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</si>
  <si>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</si>
  <si>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</si>
  <si>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</si>
  <si>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</si>
  <si>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</si>
  <si>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</si>
  <si>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</si>
  <si>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</si>
  <si>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</si>
  <si>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</si>
  <si>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</si>
  <si>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</si>
  <si>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</si>
  <si>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</si>
  <si>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</si>
  <si>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</si>
  <si>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</si>
  <si>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</si>
  <si>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</si>
  <si>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</si>
  <si>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</si>
  <si>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</si>
  <si>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</si>
  <si>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</si>
  <si>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</si>
  <si>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</si>
  <si>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</si>
  <si>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</si>
  <si>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</si>
  <si>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</si>
  <si>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</si>
  <si>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</si>
  <si>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</si>
  <si>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</si>
  <si>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</si>
  <si>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</si>
  <si>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</si>
  <si>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</si>
  <si>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</si>
  <si>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</si>
  <si>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</si>
  <si>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</si>
  <si>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</si>
  <si>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</si>
  <si>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</si>
  <si>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</si>
  <si>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</si>
  <si>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</si>
  <si>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</si>
  <si>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</si>
  <si>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</si>
  <si>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</si>
  <si>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</si>
  <si>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</si>
  <si>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</si>
  <si>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</si>
  <si>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</si>
  <si>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</si>
  <si>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</si>
  <si>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</si>
  <si>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</si>
  <si>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</si>
  <si>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</si>
  <si>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</si>
  <si>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</si>
  <si>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</si>
  <si>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</si>
  <si>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</si>
  <si>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</si>
  <si>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</si>
  <si>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</si>
  <si>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</si>
  <si>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</si>
  <si>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</si>
  <si>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</si>
  <si>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</si>
  <si>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</si>
  <si>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</si>
  <si>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</si>
  <si>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</si>
  <si>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</si>
  <si>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</si>
  <si>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</si>
  <si>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</si>
  <si>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</si>
  <si>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</si>
  <si>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</si>
  <si>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</si>
  <si>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</si>
  <si>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</si>
  <si>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</si>
  <si>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</si>
  <si>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</si>
  <si>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</si>
  <si>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</si>
  <si>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</si>
  <si>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</si>
  <si>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</si>
  <si>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</si>
  <si>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</si>
  <si>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</si>
  <si>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</si>
  <si>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</si>
  <si>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</si>
  <si>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</si>
  <si>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</si>
  <si>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</si>
  <si>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</si>
  <si>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</si>
  <si>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</si>
  <si>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</si>
  <si>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</si>
  <si>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</si>
  <si>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</si>
  <si>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</si>
  <si>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</si>
  <si>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</si>
  <si>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</si>
  <si>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</si>
  <si>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</si>
  <si>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</si>
  <si>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</si>
  <si>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</si>
  <si>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</si>
  <si>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</si>
  <si>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</si>
  <si>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</si>
  <si>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</si>
  <si>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</si>
  <si>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</si>
  <si>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</si>
  <si>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</si>
  <si>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</si>
  <si>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</si>
  <si>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</si>
  <si>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</si>
  <si>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</si>
  <si>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</si>
  <si>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</si>
  <si>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</si>
  <si>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</si>
  <si>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</si>
  <si>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</si>
  <si>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</si>
  <si>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</si>
  <si>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</si>
  <si>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</si>
  <si>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</si>
  <si>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</si>
  <si>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</si>
  <si>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</si>
  <si>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</si>
  <si>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</si>
  <si>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</si>
  <si>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</si>
  <si>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</si>
  <si>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</si>
  <si>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</si>
  <si>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</si>
  <si>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</si>
  <si>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</si>
  <si>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</si>
  <si>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</si>
  <si>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</si>
  <si>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</si>
  <si>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</si>
  <si>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</si>
  <si>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</si>
  <si>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</si>
  <si>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</si>
  <si>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</si>
  <si>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</si>
  <si>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</si>
  <si>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</si>
  <si>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</si>
  <si>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</si>
  <si>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</si>
  <si>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</si>
  <si>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</si>
  <si>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</si>
  <si>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</si>
  <si>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</si>
  <si>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</si>
  <si>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</si>
  <si>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</si>
  <si>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</si>
  <si>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</si>
  <si>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</si>
  <si>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</si>
  <si>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</si>
  <si>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</si>
  <si>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</si>
  <si>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</si>
  <si>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</si>
  <si>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</si>
  <si>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</si>
  <si>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</si>
  <si>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</si>
  <si>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</si>
  <si>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</si>
  <si>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</si>
  <si>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</si>
  <si>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</si>
  <si>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</si>
  <si>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</si>
  <si>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</si>
  <si>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</si>
  <si>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</si>
  <si>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</si>
  <si>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</si>
  <si>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</si>
  <si>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</si>
  <si>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</si>
  <si>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</si>
  <si>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</si>
  <si>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</si>
  <si>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</si>
  <si>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</si>
  <si>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</si>
  <si>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</si>
  <si>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</si>
  <si>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</si>
  <si>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</si>
  <si>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</si>
  <si>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</si>
  <si>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</si>
  <si>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</si>
  <si>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</si>
  <si>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</si>
  <si>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</si>
  <si>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</si>
  <si>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</si>
  <si>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</si>
  <si>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</si>
  <si>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</si>
  <si>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</si>
  <si>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</si>
  <si>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</si>
  <si>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</si>
  <si>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</si>
  <si>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</si>
  <si>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</si>
  <si>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</si>
  <si>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</si>
  <si>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</si>
  <si>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</si>
  <si>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</si>
  <si>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</si>
  <si>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</si>
  <si>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</si>
  <si>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</si>
  <si>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</si>
  <si>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</si>
  <si>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</si>
  <si>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</si>
  <si>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</si>
  <si>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</si>
  <si>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</si>
  <si>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</si>
  <si>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</si>
  <si>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</si>
  <si>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</si>
  <si>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</si>
  <si>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</si>
  <si>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</si>
  <si>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</si>
  <si>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</si>
  <si>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</si>
  <si>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</si>
  <si>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</si>
  <si>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</si>
  <si>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</si>
  <si>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</si>
  <si>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</si>
  <si>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</si>
  <si>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</si>
  <si>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</si>
  <si>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</si>
  <si>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</si>
  <si>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</si>
  <si>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</si>
  <si>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</si>
  <si>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</si>
  <si>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</si>
  <si>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</si>
  <si>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</si>
  <si>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</si>
  <si>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</si>
  <si>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</si>
  <si>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</si>
  <si>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</si>
  <si>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</si>
  <si>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</si>
  <si>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</si>
  <si>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</si>
  <si>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</si>
  <si>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</si>
  <si>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</si>
  <si>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</si>
  <si>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</si>
  <si>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</si>
  <si>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</si>
  <si>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</si>
  <si>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</si>
  <si>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</si>
  <si>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</si>
  <si>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</si>
  <si>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</si>
  <si>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</si>
  <si>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</si>
  <si>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</si>
  <si>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</si>
  <si>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</si>
  <si>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</si>
  <si>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</si>
  <si>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</si>
  <si>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</si>
  <si>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</si>
  <si>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</si>
  <si>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</si>
  <si>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</si>
  <si>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</si>
  <si>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</si>
  <si>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</si>
  <si>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</si>
  <si>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</si>
  <si>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</si>
  <si>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</si>
  <si>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</si>
  <si>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</si>
  <si>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</si>
  <si>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</si>
  <si>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</si>
  <si>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</si>
  <si>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</si>
  <si>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</si>
  <si>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</si>
  <si>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</si>
  <si>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</si>
  <si>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</si>
  <si>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</si>
  <si>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</si>
  <si>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</si>
  <si>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</si>
  <si>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</si>
  <si>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</si>
  <si>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</si>
  <si>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</si>
  <si>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</si>
  <si>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</si>
  <si>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</si>
  <si>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</si>
  <si>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</si>
  <si>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</si>
  <si>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</si>
  <si>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</si>
  <si>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</si>
  <si>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</si>
  <si>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</si>
  <si>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</si>
  <si>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</si>
  <si>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</si>
  <si>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</si>
  <si>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</si>
  <si>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</si>
  <si>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</si>
  <si>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</si>
  <si>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</si>
  <si>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</si>
  <si>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</si>
  <si>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</si>
  <si>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</si>
  <si>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</si>
  <si>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</si>
  <si>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</si>
  <si>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</si>
  <si>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</si>
  <si>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</si>
  <si>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</si>
  <si>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</si>
  <si>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</si>
  <si>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</si>
  <si>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</si>
  <si>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</si>
  <si>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</si>
  <si>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</si>
  <si>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</si>
  <si>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</si>
  <si>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</si>
  <si>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</si>
  <si>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</si>
  <si>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</si>
  <si>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</si>
  <si>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</si>
  <si>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</si>
  <si>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</si>
  <si>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</si>
  <si>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</si>
  <si>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</si>
  <si>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</si>
  <si>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</si>
  <si>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</si>
  <si>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</si>
  <si>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</si>
  <si>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</si>
  <si>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</si>
  <si>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</si>
  <si>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</si>
  <si>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</si>
  <si>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</si>
  <si>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</si>
  <si>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</si>
  <si>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</si>
  <si>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</si>
  <si>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</si>
  <si>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</si>
  <si>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</si>
  <si>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</si>
  <si>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</si>
  <si>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</si>
  <si>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</si>
  <si>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</si>
  <si>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</si>
  <si>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</si>
  <si>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</si>
  <si>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</si>
  <si>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</si>
  <si>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</si>
  <si>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</si>
  <si>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</si>
  <si>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</si>
  <si>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</si>
  <si>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</si>
  <si>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</si>
  <si>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</si>
  <si>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</si>
  <si>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</si>
  <si>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</si>
  <si>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</si>
  <si>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</si>
  <si>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</si>
  <si>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</si>
  <si>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</si>
  <si>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</si>
  <si>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</si>
  <si>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</si>
  <si>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</si>
  <si>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</si>
  <si>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</si>
  <si>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</si>
  <si>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</si>
  <si>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</si>
  <si>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</si>
  <si>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</si>
  <si>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</si>
  <si>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</si>
  <si>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</si>
  <si>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</si>
  <si>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</si>
  <si>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</si>
  <si>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</si>
  <si>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</si>
  <si>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</si>
  <si>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</si>
  <si>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</si>
  <si>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</si>
  <si>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</si>
  <si>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</si>
  <si>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</si>
  <si>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</si>
  <si>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</si>
  <si>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</si>
  <si>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</si>
  <si>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</si>
  <si>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</si>
  <si>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</si>
  <si>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</si>
  <si>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</si>
  <si>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</si>
  <si>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</si>
  <si>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</si>
  <si>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</si>
  <si>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</si>
  <si>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</si>
  <si>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</si>
  <si>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</si>
  <si>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</si>
  <si>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</si>
  <si>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</si>
  <si>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</si>
  <si>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</si>
  <si>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</si>
  <si>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</si>
  <si>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</si>
  <si>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</si>
  <si>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</si>
  <si>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</si>
  <si>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</si>
  <si>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</si>
  <si>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</si>
  <si>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</si>
  <si>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</si>
  <si>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</si>
  <si>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</si>
  <si>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</si>
  <si>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</si>
  <si>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</si>
  <si>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</si>
  <si>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</si>
  <si>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</si>
  <si>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</si>
  <si>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</si>
  <si>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</si>
  <si>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</si>
  <si>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</si>
  <si>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</si>
  <si>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</si>
  <si>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</si>
  <si>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</si>
  <si>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</si>
  <si>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</si>
  <si>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</si>
  <si>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</si>
  <si>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</si>
  <si>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</si>
  <si>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</si>
  <si>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</si>
  <si>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</si>
  <si>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</si>
  <si>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</si>
  <si>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</si>
  <si>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</si>
  <si>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</si>
  <si>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</si>
  <si>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</si>
  <si>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</si>
  <si>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</si>
  <si>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</si>
  <si>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</si>
  <si>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</si>
  <si>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</si>
  <si>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</si>
  <si>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</si>
  <si>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</si>
  <si>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</si>
  <si>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</si>
  <si>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</si>
  <si>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</si>
  <si>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</si>
  <si>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</si>
  <si>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</si>
  <si>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</si>
  <si>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</si>
  <si>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</si>
  <si>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</si>
  <si>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</si>
  <si>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</si>
  <si>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</si>
  <si>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</si>
  <si>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</si>
  <si>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</si>
  <si>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</si>
  <si>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</si>
  <si>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</si>
  <si>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</si>
  <si>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</si>
  <si>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</si>
  <si>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</si>
  <si>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</si>
  <si>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</si>
  <si>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</si>
  <si>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</si>
  <si>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</si>
  <si>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</si>
  <si>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</si>
  <si>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</si>
  <si>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</si>
  <si>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</si>
  <si>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</si>
  <si>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</si>
  <si>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</si>
  <si>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</si>
  <si>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</si>
  <si>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</si>
  <si>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</si>
  <si>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</si>
  <si>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</si>
  <si>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</si>
  <si>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</si>
  <si>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</si>
  <si>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</si>
  <si>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</si>
  <si>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</si>
  <si>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</si>
  <si>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</si>
  <si>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</si>
  <si>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</si>
  <si>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</si>
  <si>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</si>
  <si>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</si>
  <si>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</si>
  <si>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</si>
  <si>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</si>
  <si>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</si>
  <si>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</si>
  <si>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</si>
  <si>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</si>
  <si>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</si>
  <si>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</si>
  <si>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</si>
  <si>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</si>
  <si>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</si>
  <si>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</si>
  <si>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</si>
  <si>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</si>
  <si>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</si>
  <si>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</si>
  <si>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</si>
  <si>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</si>
  <si>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</si>
  <si>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</si>
  <si>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</si>
  <si>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</si>
  <si>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</si>
  <si>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</si>
  <si>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</si>
  <si>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</si>
  <si>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</si>
  <si>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</si>
  <si>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</si>
  <si>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</si>
  <si>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</si>
  <si>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</si>
  <si>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</si>
  <si>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</si>
  <si>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</si>
  <si>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</si>
  <si>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</si>
  <si>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</si>
  <si>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</si>
  <si>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</si>
  <si>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</si>
  <si>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</si>
  <si>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</si>
  <si>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</si>
  <si>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</si>
  <si>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</si>
  <si>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</si>
  <si>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</si>
  <si>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</si>
  <si>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</si>
  <si>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</si>
  <si>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</si>
  <si>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</si>
  <si>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</si>
  <si>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</si>
  <si>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</si>
  <si>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</si>
  <si>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</si>
  <si>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</si>
  <si>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</si>
  <si>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</si>
  <si>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</si>
  <si>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</si>
  <si>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</si>
  <si>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</si>
  <si>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</si>
  <si>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</si>
  <si>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</si>
  <si>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</si>
  <si>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</si>
  <si>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</si>
  <si>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</si>
  <si>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</si>
  <si>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</si>
  <si>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</si>
  <si>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</si>
  <si>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</si>
  <si>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</si>
  <si>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</si>
  <si>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</si>
  <si>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</si>
  <si>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</si>
  <si>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</si>
  <si>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</si>
  <si>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</si>
  <si>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</si>
  <si>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</si>
  <si>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</si>
  <si>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</si>
  <si>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</si>
  <si>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</si>
  <si>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</si>
  <si>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</si>
  <si>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</si>
  <si>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</si>
  <si>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</si>
  <si>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</si>
  <si>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</si>
  <si>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</si>
  <si>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</si>
  <si>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</si>
  <si>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</si>
  <si>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</si>
  <si>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</si>
  <si>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</si>
  <si>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</si>
  <si>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</si>
  <si>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</si>
  <si>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</si>
  <si>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</si>
  <si>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</si>
  <si>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</si>
  <si>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</si>
  <si>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</si>
  <si>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</si>
  <si>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</si>
  <si>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</si>
  <si>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</si>
  <si>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</si>
  <si>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</si>
  <si>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</si>
  <si>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</si>
  <si>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</si>
  <si>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</si>
  <si>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</si>
  <si>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</si>
  <si>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</si>
  <si>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</si>
  <si>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</si>
  <si>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</si>
  <si>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</si>
  <si>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</si>
  <si>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</si>
  <si>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</si>
  <si>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</si>
  <si>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</si>
  <si>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</si>
  <si>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</si>
  <si>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</si>
  <si>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</si>
  <si>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</si>
  <si>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</si>
  <si>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</si>
  <si>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</si>
  <si>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</si>
  <si>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</si>
  <si>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</si>
  <si>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</si>
  <si>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</si>
  <si>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</si>
  <si>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</si>
  <si>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</si>
  <si>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</si>
  <si>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</si>
  <si>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</si>
  <si>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</si>
  <si>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</si>
  <si>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</si>
  <si>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</si>
  <si>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</si>
  <si>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</si>
  <si>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</si>
  <si>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</si>
  <si>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</si>
  <si>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</si>
  <si>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</si>
  <si>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</si>
  <si>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</si>
  <si>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</si>
  <si>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</si>
  <si>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</si>
  <si>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</si>
  <si>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</si>
  <si>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</si>
  <si>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</si>
  <si>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</si>
  <si>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</si>
  <si>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</si>
  <si>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</si>
  <si>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</si>
  <si>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</si>
  <si>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</si>
  <si>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</si>
  <si>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</si>
  <si>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</si>
  <si>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</si>
  <si>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</si>
  <si>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</si>
  <si>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</si>
  <si>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</si>
  <si>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</si>
  <si>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</si>
  <si>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</si>
  <si>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</si>
  <si>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</si>
  <si>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</si>
  <si>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</si>
  <si>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</si>
  <si>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</si>
  <si>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</si>
  <si>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</si>
  <si>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</si>
  <si>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</si>
  <si>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</si>
  <si>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</si>
  <si>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</si>
  <si>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</si>
  <si>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</si>
  <si>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</si>
  <si>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</si>
  <si>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</si>
  <si>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</si>
  <si>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</si>
  <si>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</si>
  <si>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</si>
  <si>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</si>
  <si>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</si>
  <si>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</si>
  <si>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</si>
  <si>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</si>
  <si>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</si>
  <si>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</si>
  <si>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</si>
  <si>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</si>
  <si>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</si>
  <si>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</si>
  <si>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</si>
  <si>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</si>
  <si>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</si>
  <si>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</si>
  <si>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</si>
  <si>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</si>
  <si>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</si>
  <si>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</si>
  <si>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</si>
  <si>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</si>
  <si>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</si>
  <si>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</si>
  <si>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</si>
  <si>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</si>
  <si>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</si>
  <si>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</si>
  <si>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</si>
  <si>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</si>
  <si>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</si>
  <si>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</si>
  <si>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</si>
  <si>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</si>
  <si>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</si>
  <si>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</si>
  <si>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</si>
  <si>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</si>
  <si>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</si>
  <si>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</si>
  <si>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</si>
  <si>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</si>
  <si>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</si>
  <si>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</si>
  <si>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</si>
  <si>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</si>
  <si>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</si>
  <si>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</si>
  <si>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</si>
  <si>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</si>
  <si>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</si>
  <si>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</si>
  <si>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</si>
  <si>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</si>
  <si>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</si>
  <si>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</si>
  <si>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</si>
  <si>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</si>
  <si>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</si>
  <si>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</si>
  <si>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</si>
  <si>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</si>
  <si>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</si>
  <si>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</si>
  <si>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</si>
  <si>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</si>
  <si>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</si>
  <si>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</si>
  <si>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</si>
  <si>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</si>
  <si>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</si>
  <si>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</si>
  <si>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</si>
  <si>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</si>
  <si>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</si>
  <si>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</si>
  <si>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</si>
  <si>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</si>
  <si>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</si>
  <si>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</si>
  <si>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</si>
  <si>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</si>
  <si>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</si>
  <si>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</si>
  <si>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</si>
  <si>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</si>
  <si>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</si>
  <si>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</si>
  <si>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</si>
  <si>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</si>
  <si>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</si>
  <si>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</si>
  <si>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</si>
  <si>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</si>
  <si>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</si>
  <si>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</si>
  <si>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</si>
  <si>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</si>
  <si>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</si>
  <si>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</si>
  <si>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</si>
  <si>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</si>
  <si>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</si>
  <si>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</si>
  <si>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</si>
  <si>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</si>
  <si>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</si>
  <si>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</si>
  <si>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</si>
  <si>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</si>
  <si>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</si>
  <si>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</si>
  <si>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</si>
  <si>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</si>
  <si>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</si>
  <si>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</si>
  <si>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</si>
  <si>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</si>
  <si>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</si>
  <si>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</si>
  <si>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</si>
  <si>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</si>
  <si>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</si>
  <si>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</si>
  <si>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</si>
  <si>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</si>
  <si>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</si>
  <si>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</si>
  <si>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</si>
  <si>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</si>
  <si>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</si>
  <si>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</si>
  <si>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</si>
  <si>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</si>
  <si>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</si>
  <si>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</si>
  <si>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</si>
  <si>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</si>
  <si>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</si>
  <si>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</si>
  <si>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</si>
  <si>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</si>
  <si>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</si>
  <si>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</si>
  <si>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</si>
  <si>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</si>
  <si>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</si>
  <si>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</si>
  <si>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</si>
  <si>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</si>
  <si>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</si>
  <si>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</si>
  <si>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</si>
  <si>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</si>
  <si>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</si>
  <si>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</si>
  <si>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</si>
  <si>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</si>
  <si>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</si>
  <si>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</si>
  <si>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</si>
  <si>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</si>
  <si>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</si>
  <si>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</si>
  <si>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</si>
  <si>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</si>
  <si>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</si>
  <si>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</si>
  <si>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</si>
  <si>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</si>
  <si>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</si>
  <si>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</si>
  <si>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</si>
  <si>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</si>
  <si>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</si>
  <si>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</si>
  <si>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</si>
  <si>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</si>
  <si>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</si>
  <si>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</si>
  <si>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</si>
  <si>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</si>
  <si>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</si>
  <si>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</si>
  <si>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</si>
  <si>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</si>
  <si>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</si>
  <si>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</si>
  <si>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</si>
  <si>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</si>
  <si>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</si>
  <si>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</si>
  <si>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</si>
  <si>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</si>
  <si>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</si>
  <si>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</si>
  <si>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</si>
  <si>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</si>
  <si>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</si>
  <si>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</si>
  <si>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</si>
  <si>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</si>
  <si>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</si>
  <si>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</si>
  <si>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</si>
  <si>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</si>
  <si>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</si>
  <si>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</si>
  <si>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</si>
  <si>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</si>
  <si>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</si>
  <si>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</si>
  <si>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</si>
  <si>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</si>
  <si>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</si>
  <si>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</si>
  <si>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</si>
  <si>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</si>
  <si>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</si>
  <si>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</si>
  <si>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</si>
  <si>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</si>
  <si>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</si>
  <si>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</si>
  <si>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</si>
  <si>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</si>
  <si>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</si>
  <si>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</si>
  <si>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</si>
  <si>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</si>
  <si>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</si>
  <si>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</si>
  <si>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</si>
  <si>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</si>
  <si>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</si>
  <si>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</si>
  <si>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</si>
  <si>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</si>
  <si>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</si>
  <si>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</si>
  <si>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</si>
  <si>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</si>
  <si>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</si>
  <si>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</si>
  <si>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</si>
  <si>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</si>
  <si>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</si>
  <si>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</si>
  <si>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</si>
  <si>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</si>
  <si>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</si>
  <si>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</si>
  <si>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</si>
  <si>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</si>
  <si>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</si>
  <si>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</si>
  <si>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</si>
  <si>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</si>
  <si>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</si>
  <si>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</si>
  <si>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</si>
  <si>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</si>
  <si>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</si>
  <si>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</si>
  <si>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</si>
  <si>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</si>
  <si>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</si>
  <si>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</si>
  <si>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</si>
  <si>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</si>
  <si>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</si>
  <si>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</si>
  <si>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</si>
  <si>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</si>
  <si>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</si>
  <si>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</si>
  <si>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</si>
  <si>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</si>
  <si>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</si>
  <si>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</si>
  <si>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</si>
  <si>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</si>
  <si>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</si>
  <si>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</si>
  <si>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</si>
  <si>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</si>
  <si>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</si>
  <si>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</si>
  <si>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</si>
  <si>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</si>
  <si>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</si>
  <si>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</si>
  <si>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</si>
  <si>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</si>
  <si>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</si>
  <si>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</si>
  <si>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</si>
  <si>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</si>
  <si>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</si>
  <si>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</si>
  <si>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</si>
  <si>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</si>
  <si>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</si>
  <si>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</si>
  <si>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</si>
  <si>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</si>
  <si>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</si>
  <si>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</si>
  <si>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</si>
  <si>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</si>
  <si>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</si>
  <si>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</si>
  <si>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</si>
  <si>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</si>
  <si>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</si>
  <si>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</si>
  <si>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</si>
  <si>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</si>
  <si>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</si>
  <si>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</si>
  <si>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</si>
  <si>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</si>
  <si>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</si>
  <si>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</si>
  <si>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</si>
  <si>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</si>
  <si>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</si>
  <si>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</si>
  <si>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</si>
  <si>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</si>
  <si>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</si>
  <si>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</si>
  <si>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</si>
  <si>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</si>
  <si>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</si>
  <si>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</si>
  <si>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</si>
  <si>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</si>
  <si>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</si>
  <si>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</si>
  <si>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</si>
  <si>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</si>
  <si>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</si>
  <si>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</si>
  <si>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</si>
  <si>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</si>
  <si>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</si>
  <si>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</si>
  <si>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</si>
  <si>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</si>
  <si>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</si>
  <si>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</si>
  <si>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</si>
  <si>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</si>
  <si>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</si>
  <si>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</si>
  <si>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</si>
  <si>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</si>
  <si>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</si>
  <si>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</si>
  <si>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</si>
  <si>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</si>
  <si>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</si>
  <si>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</si>
  <si>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</si>
  <si>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</si>
  <si>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</si>
  <si>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</si>
  <si>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</si>
  <si>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</si>
  <si>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</si>
  <si>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</si>
  <si>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</si>
  <si>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</si>
  <si>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</si>
  <si>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</si>
  <si>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</si>
  <si>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</si>
  <si>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</si>
  <si>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</si>
  <si>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</si>
  <si>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</si>
  <si>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</si>
  <si>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</si>
  <si>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</si>
  <si>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</si>
  <si>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</si>
  <si>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</si>
  <si>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</si>
  <si>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</si>
  <si>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</si>
  <si>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</si>
  <si>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</si>
  <si>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</si>
  <si>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</si>
  <si>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</si>
  <si>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</si>
  <si>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</si>
  <si>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</si>
  <si>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</si>
  <si>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</si>
  <si>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</si>
  <si>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</si>
  <si>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</si>
  <si>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</si>
  <si>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</si>
  <si>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</si>
  <si>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</si>
  <si>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</si>
  <si>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</si>
  <si>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</si>
  <si>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</si>
  <si>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</si>
  <si>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</si>
  <si>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</si>
  <si>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</si>
  <si>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</si>
  <si>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</si>
  <si>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</si>
  <si>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</si>
  <si>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</si>
  <si>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</si>
  <si>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</si>
  <si>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</si>
  <si>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</si>
  <si>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</si>
  <si>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</si>
  <si>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</si>
  <si>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</si>
  <si>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</si>
  <si>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</si>
  <si>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</si>
  <si>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</si>
  <si>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</si>
  <si>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</si>
  <si>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</si>
  <si>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</si>
  <si>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</si>
  <si>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</si>
  <si>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</si>
  <si>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</si>
  <si>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</si>
  <si>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</si>
  <si>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</si>
  <si>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</si>
  <si>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</si>
  <si>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</si>
  <si>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</si>
  <si>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</si>
  <si>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</si>
  <si>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</si>
  <si>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</si>
  <si>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</si>
  <si>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</si>
  <si>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</si>
  <si>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</si>
  <si>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</si>
  <si>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</si>
  <si>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</si>
  <si>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</si>
  <si>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</si>
  <si>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</si>
  <si>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</si>
  <si>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</si>
  <si>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</si>
  <si>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</si>
  <si>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</si>
  <si>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</si>
  <si>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</si>
  <si>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</si>
  <si>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</si>
  <si>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</si>
  <si>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</si>
  <si>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</si>
  <si>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</si>
  <si>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</si>
  <si>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</si>
  <si>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</si>
  <si>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</si>
  <si>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</si>
  <si>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</si>
  <si>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</si>
  <si>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</si>
  <si>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</si>
  <si>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</si>
  <si>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</si>
  <si>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</si>
  <si>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</si>
  <si>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</si>
  <si>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</si>
  <si>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</si>
  <si>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</si>
  <si>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</si>
  <si>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</si>
  <si>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</si>
  <si>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</si>
  <si>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</si>
  <si>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</si>
  <si>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</si>
  <si>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</si>
  <si>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</si>
  <si>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</si>
  <si>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</si>
  <si>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</si>
  <si>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</si>
  <si>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</si>
  <si>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</si>
  <si>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</si>
  <si>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</si>
  <si>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</si>
  <si>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</si>
  <si>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</si>
  <si>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</si>
  <si>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</si>
  <si>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</si>
  <si>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</si>
  <si>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</si>
  <si>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</si>
  <si>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</si>
  <si>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</si>
  <si>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</si>
  <si>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</si>
  <si>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</si>
  <si>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</si>
  <si>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</si>
  <si>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</si>
  <si>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</si>
  <si>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</si>
  <si>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</si>
  <si>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</si>
  <si>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</si>
  <si>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</si>
  <si>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</si>
  <si>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</si>
  <si>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</si>
  <si>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</si>
  <si>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</si>
  <si>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</si>
  <si>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</si>
  <si>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</si>
  <si>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</si>
  <si>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</si>
  <si>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</si>
  <si>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</si>
  <si>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</si>
  <si>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</si>
  <si>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</si>
  <si>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</si>
  <si>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</si>
  <si>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</si>
  <si>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</si>
  <si>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</si>
  <si>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</si>
  <si>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</si>
  <si>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</si>
  <si>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</si>
  <si>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</si>
  <si>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</si>
  <si>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</si>
  <si>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</si>
  <si>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</si>
  <si>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</si>
  <si>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</si>
  <si>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</si>
  <si>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</si>
  <si>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</si>
  <si>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</si>
  <si>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</si>
  <si>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</si>
  <si>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</si>
  <si>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</si>
  <si>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</si>
  <si>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</si>
  <si>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</si>
  <si>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</si>
  <si>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</si>
  <si>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</si>
  <si>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</si>
  <si>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</si>
  <si>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</si>
  <si>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</si>
  <si>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</si>
  <si>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</si>
  <si>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</si>
  <si>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</si>
  <si>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</si>
  <si>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</si>
  <si>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</si>
  <si>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</si>
  <si>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</si>
  <si>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</si>
  <si>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</si>
  <si>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</si>
  <si>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</si>
  <si>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</si>
  <si>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</si>
  <si>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</si>
  <si>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</si>
  <si>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</si>
  <si>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</si>
  <si>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</si>
  <si>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</si>
  <si>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</si>
  <si>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</si>
  <si>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</si>
  <si>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</si>
  <si>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</si>
  <si>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</si>
  <si>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</si>
  <si>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</si>
  <si>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</si>
  <si>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</si>
  <si>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</si>
  <si>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</si>
  <si>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</si>
  <si>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</si>
  <si>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</si>
  <si>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</si>
  <si>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</si>
  <si>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</si>
  <si>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</si>
  <si>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</si>
  <si>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</si>
  <si>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</si>
  <si>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</si>
  <si>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</si>
  <si>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</si>
  <si>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</si>
  <si>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</si>
  <si>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</si>
  <si>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</si>
  <si>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</si>
  <si>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</si>
  <si>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</si>
  <si>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</si>
  <si>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</si>
  <si>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</si>
  <si>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</si>
  <si>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</si>
  <si>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</si>
  <si>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</si>
  <si>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</si>
  <si>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</si>
  <si>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</si>
  <si>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</si>
  <si>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</si>
  <si>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</si>
  <si>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</si>
  <si>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</si>
  <si>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</si>
  <si>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</si>
  <si>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</si>
  <si>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</si>
  <si>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</si>
  <si>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</si>
  <si>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</si>
  <si>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</si>
  <si>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</si>
  <si>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</si>
  <si>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</si>
  <si>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</si>
  <si>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</si>
  <si>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</si>
  <si>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</si>
  <si>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</si>
  <si>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</si>
  <si>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</si>
  <si>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</si>
  <si>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</si>
  <si>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</si>
  <si>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</si>
  <si>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</si>
  <si>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</si>
  <si>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</si>
  <si>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</si>
  <si>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</si>
  <si>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</si>
  <si>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</si>
  <si>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</si>
  <si>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</si>
  <si>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</si>
  <si>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</si>
  <si>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</si>
  <si>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</si>
  <si>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</si>
  <si>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</si>
  <si>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</si>
  <si>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</si>
  <si>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</si>
  <si>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</si>
  <si>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</si>
  <si>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</si>
  <si>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</si>
  <si>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</si>
  <si>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</si>
  <si>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</si>
  <si>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</si>
  <si>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</si>
  <si>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</si>
  <si>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</si>
  <si>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</si>
  <si>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</si>
  <si>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</si>
  <si>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</si>
  <si>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</si>
  <si>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</si>
  <si>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</si>
  <si>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</si>
  <si>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</si>
  <si>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</si>
  <si>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</si>
  <si>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</si>
  <si>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</si>
  <si>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</si>
  <si>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</si>
  <si>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</si>
  <si>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</si>
  <si>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</si>
  <si>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</si>
  <si>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</si>
  <si>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</si>
  <si>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</si>
  <si>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</si>
  <si>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</si>
  <si>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</si>
  <si>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</si>
  <si>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</si>
  <si>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</si>
  <si>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</si>
  <si>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</si>
  <si>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</si>
  <si>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</si>
  <si>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</si>
  <si>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</si>
  <si>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</si>
  <si>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</si>
  <si>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</si>
  <si>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</si>
  <si>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</si>
  <si>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</si>
  <si>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</si>
  <si>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</si>
  <si>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</si>
  <si>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</si>
  <si>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</si>
  <si>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</si>
  <si>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</si>
  <si>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</si>
  <si>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</si>
  <si>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</si>
  <si>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</si>
  <si>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</si>
  <si>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</si>
  <si>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</si>
  <si>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</si>
  <si>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</si>
  <si>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</si>
  <si>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</si>
  <si>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</si>
  <si>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</si>
  <si>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</si>
  <si>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</si>
  <si>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</si>
  <si>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</si>
  <si>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</si>
  <si>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</si>
  <si>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</si>
  <si>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</si>
  <si>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</si>
  <si>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</si>
  <si>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</si>
  <si>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</si>
  <si>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</si>
  <si>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</si>
  <si>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</si>
  <si>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</si>
  <si>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</si>
  <si>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</si>
  <si>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</si>
  <si>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</si>
  <si>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</si>
  <si>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</si>
  <si>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</si>
  <si>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</si>
  <si>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</si>
  <si>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</si>
  <si>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</si>
  <si>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</si>
  <si>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</si>
  <si>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</si>
  <si>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</si>
  <si>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</si>
  <si>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</si>
  <si>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</si>
  <si>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</si>
  <si>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</si>
  <si>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</si>
  <si>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</si>
  <si>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</si>
  <si>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</si>
  <si>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</si>
  <si>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</si>
  <si>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</si>
  <si>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</si>
  <si>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</si>
  <si>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</si>
  <si>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</si>
  <si>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</si>
  <si>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</si>
  <si>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</si>
  <si>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</si>
  <si>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</si>
  <si>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</si>
  <si>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</si>
  <si>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</si>
  <si>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</si>
  <si>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</si>
  <si>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</si>
  <si>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</si>
  <si>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</si>
  <si>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</si>
  <si>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</si>
  <si>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</si>
  <si>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</si>
  <si>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</si>
  <si>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</si>
  <si>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</si>
  <si>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</si>
  <si>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</si>
  <si>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</si>
  <si>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</si>
  <si>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</si>
  <si>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</si>
  <si>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</si>
  <si>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</si>
  <si>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</si>
  <si>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</si>
  <si>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</si>
  <si>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</si>
  <si>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</si>
  <si>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</si>
  <si>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</si>
  <si>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</si>
  <si>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</si>
  <si>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</si>
  <si>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</si>
  <si>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</si>
  <si>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</si>
  <si>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</si>
  <si>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</si>
  <si>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</si>
  <si>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</si>
  <si>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</si>
  <si>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</si>
  <si>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</si>
  <si>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</si>
  <si>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</si>
  <si>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</si>
  <si>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</si>
  <si>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</si>
  <si>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</si>
  <si>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</si>
  <si>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</si>
  <si>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</si>
  <si>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</si>
  <si>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</si>
  <si>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</si>
  <si>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</si>
  <si>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</si>
  <si>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</si>
  <si>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</si>
  <si>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</si>
  <si>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</si>
  <si>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</si>
  <si>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</si>
  <si>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</si>
  <si>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</si>
  <si>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</si>
  <si>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</si>
  <si>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</si>
  <si>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</si>
  <si>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</si>
  <si>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</si>
  <si>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</si>
  <si>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</si>
  <si>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</si>
  <si>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</si>
  <si>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</si>
  <si>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</si>
  <si>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</si>
  <si>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</si>
  <si>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</si>
  <si>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</si>
  <si>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</si>
  <si>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</si>
  <si>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</si>
  <si>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</si>
  <si>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</si>
  <si>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</si>
  <si>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</si>
  <si>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</si>
  <si>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</si>
  <si>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</si>
  <si>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</si>
  <si>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</si>
  <si>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</si>
  <si>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</si>
  <si>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</si>
  <si>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</si>
  <si>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</si>
  <si>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</si>
  <si>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</si>
  <si>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</si>
  <si>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</si>
  <si>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</si>
  <si>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</si>
  <si>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</si>
  <si>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</si>
  <si>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</si>
  <si>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</si>
  <si>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</si>
  <si>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</si>
  <si>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</si>
  <si>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</si>
  <si>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</si>
  <si>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</si>
  <si>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</si>
  <si>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</si>
  <si>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</si>
  <si>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</si>
  <si>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</si>
  <si>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</si>
  <si>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</si>
  <si>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</si>
  <si>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</si>
  <si>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</si>
  <si>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</si>
  <si>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</si>
  <si>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</si>
  <si>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</si>
  <si>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</si>
  <si>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</si>
  <si>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</si>
  <si>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</si>
  <si>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</si>
  <si>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</si>
  <si>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</si>
  <si>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</si>
  <si>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</si>
  <si>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</si>
  <si>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</si>
  <si>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</si>
  <si>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</si>
  <si>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</si>
  <si>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</si>
  <si>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</si>
  <si>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</si>
  <si>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</si>
  <si>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</si>
  <si>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</si>
  <si>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</si>
  <si>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</si>
  <si>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</si>
  <si>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</si>
  <si>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</si>
  <si>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</si>
  <si>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</si>
  <si>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</si>
  <si>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</si>
  <si>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</si>
  <si>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</si>
  <si>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</si>
  <si>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</si>
  <si>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</si>
  <si>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</si>
  <si>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</si>
  <si>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</si>
  <si>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</si>
  <si>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</si>
  <si>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</si>
  <si>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</si>
  <si>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</si>
  <si>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</si>
  <si>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</si>
  <si>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</si>
  <si>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</si>
  <si>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</si>
  <si>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</si>
  <si>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</si>
  <si>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</si>
  <si>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</si>
  <si>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</si>
  <si>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</si>
  <si>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</si>
  <si>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</si>
  <si>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</si>
  <si>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</si>
  <si>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</si>
  <si>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</si>
  <si>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</si>
  <si>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</si>
  <si>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</si>
  <si>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</si>
  <si>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</si>
  <si>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</si>
  <si>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</si>
  <si>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</si>
  <si>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</si>
  <si>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</si>
  <si>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</si>
  <si>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</si>
  <si>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</si>
  <si>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</si>
  <si>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</si>
  <si>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</si>
  <si>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</si>
  <si>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</si>
  <si>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</si>
  <si>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</si>
  <si>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</si>
  <si>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</si>
  <si>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</si>
  <si>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</si>
  <si>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</si>
  <si>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</si>
  <si>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</si>
  <si>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</si>
  <si>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</si>
  <si>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</si>
  <si>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</si>
  <si>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</si>
  <si>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</si>
  <si>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</si>
  <si>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</si>
  <si>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</si>
  <si>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</si>
  <si>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</si>
  <si>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</si>
  <si>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</si>
  <si>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</si>
  <si>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</si>
  <si>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</si>
  <si>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</si>
  <si>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</si>
  <si>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</si>
  <si>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</si>
  <si>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</si>
  <si>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</si>
  <si>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</si>
  <si>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</si>
  <si>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</si>
  <si>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</si>
  <si>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</si>
  <si>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</si>
  <si>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</si>
  <si>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</si>
  <si>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</si>
  <si>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</si>
  <si>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</si>
  <si>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</si>
  <si>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</si>
  <si>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</si>
  <si>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</si>
  <si>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</si>
  <si>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</si>
  <si>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</si>
  <si>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</si>
  <si>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</si>
  <si>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</si>
  <si>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</si>
  <si>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</si>
  <si>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</si>
  <si>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</si>
  <si>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</si>
  <si>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</si>
  <si>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</si>
  <si>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</si>
  <si>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</si>
  <si>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</si>
  <si>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</si>
  <si>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</si>
  <si>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</si>
  <si>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</si>
  <si>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</si>
  <si>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</si>
  <si>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</si>
  <si>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</si>
  <si>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</si>
  <si>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</si>
  <si>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</si>
  <si>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</si>
  <si>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</si>
  <si>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</si>
  <si>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</si>
  <si>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</si>
  <si>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</si>
  <si>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</si>
  <si>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</si>
  <si>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</si>
  <si>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</si>
  <si>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</si>
  <si>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</si>
  <si>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</si>
  <si>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</si>
  <si>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</si>
  <si>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</si>
  <si>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</si>
  <si>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</si>
  <si>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</si>
  <si>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</si>
  <si>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</si>
  <si>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</si>
  <si>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</si>
  <si>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</si>
  <si>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</si>
  <si>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</si>
  <si>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</si>
  <si>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</si>
  <si>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</si>
  <si>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</si>
  <si>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</si>
  <si>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</si>
  <si>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</si>
  <si>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</si>
  <si>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</si>
  <si>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</si>
  <si>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</si>
  <si>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</si>
  <si>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</si>
  <si>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</si>
  <si>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</si>
  <si>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</si>
  <si>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</si>
  <si>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</si>
  <si>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</si>
  <si>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</si>
  <si>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</si>
  <si>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</si>
  <si>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</si>
  <si>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</si>
  <si>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</si>
  <si>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</si>
  <si>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</si>
  <si>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</si>
  <si>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</si>
  <si>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</si>
  <si>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</si>
  <si>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</si>
  <si>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</si>
  <si>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</si>
  <si>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</si>
  <si>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</si>
  <si>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</si>
  <si>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</si>
  <si>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</si>
  <si>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</si>
  <si>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</si>
  <si>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</si>
  <si>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</si>
  <si>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</si>
  <si>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</si>
  <si>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</si>
  <si>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</si>
  <si>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</si>
  <si>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</si>
  <si>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</si>
  <si>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</si>
  <si>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</si>
  <si>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</si>
  <si>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</si>
  <si>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</si>
  <si>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</si>
  <si>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</si>
  <si>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</si>
  <si>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</si>
  <si>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</si>
  <si>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</si>
  <si>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</si>
  <si>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</si>
  <si>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</si>
  <si>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</si>
  <si>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</si>
  <si>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</si>
  <si>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</si>
  <si>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</si>
  <si>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</si>
  <si>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</si>
  <si>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</si>
  <si>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</si>
  <si>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</si>
  <si>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</si>
  <si>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</si>
  <si>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</si>
  <si>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</si>
  <si>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</si>
  <si>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</si>
  <si>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</si>
  <si>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</si>
  <si>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</si>
  <si>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</si>
  <si>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</si>
  <si>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</si>
  <si>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</si>
  <si>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</si>
  <si>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</si>
  <si>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</si>
  <si>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</si>
  <si>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</si>
  <si>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</si>
  <si>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</si>
  <si>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</si>
  <si>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</si>
  <si>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</si>
  <si>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</si>
  <si>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</si>
  <si>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</si>
  <si>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</si>
  <si>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</si>
  <si>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</si>
  <si>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</si>
  <si>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</si>
  <si>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</si>
  <si>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</si>
  <si>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</si>
  <si>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</si>
  <si>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</si>
  <si>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</si>
  <si>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</si>
  <si>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</si>
  <si>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</si>
  <si>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</si>
  <si>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</si>
  <si>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</si>
  <si>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</si>
  <si>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</si>
  <si>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</si>
  <si>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</si>
  <si>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</si>
  <si>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</si>
  <si>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</si>
  <si>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</si>
  <si>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</si>
  <si>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</si>
  <si>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</si>
  <si>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</si>
  <si>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</si>
  <si>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</si>
  <si>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</si>
  <si>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</si>
  <si>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</si>
  <si>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</si>
  <si>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</si>
  <si>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</si>
  <si>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</si>
  <si>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</si>
  <si>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</si>
  <si>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</si>
  <si>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</si>
  <si>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</si>
  <si>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</si>
  <si>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</si>
  <si>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</si>
  <si>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</si>
  <si>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</si>
  <si>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</si>
  <si>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</si>
  <si>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</si>
  <si>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</si>
  <si>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</si>
  <si>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</si>
  <si>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</si>
  <si>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</si>
  <si>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</si>
  <si>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</si>
  <si>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</si>
  <si>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</si>
  <si>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</si>
  <si>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</si>
  <si>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</si>
  <si>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</si>
  <si>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</si>
  <si>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</si>
  <si>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</si>
  <si>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</si>
  <si>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</si>
  <si>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</si>
  <si>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</si>
  <si>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</si>
  <si>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</si>
  <si>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</si>
  <si>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</si>
  <si>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</si>
  <si>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</si>
  <si>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</si>
  <si>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</si>
  <si>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</si>
  <si>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</si>
  <si>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</si>
  <si>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</si>
  <si>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</si>
  <si>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</si>
  <si>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</si>
  <si>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</si>
  <si>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</si>
  <si>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</si>
  <si>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</si>
  <si>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</si>
  <si>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</si>
  <si>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</si>
  <si>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</si>
  <si>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</si>
  <si>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</si>
  <si>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</si>
  <si>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</si>
  <si>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</si>
  <si>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</si>
  <si>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</si>
  <si>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</si>
  <si>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</si>
  <si>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</si>
  <si>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</si>
  <si>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</si>
  <si>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</si>
  <si>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</si>
  <si>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</si>
  <si>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</si>
  <si>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</si>
  <si>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</si>
  <si>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</si>
  <si>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</si>
  <si>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</si>
  <si>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</si>
  <si>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</si>
  <si>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</si>
  <si>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</si>
  <si>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</si>
  <si>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</si>
  <si>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</si>
  <si>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</si>
  <si>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</si>
  <si>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</si>
  <si>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</si>
  <si>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</si>
  <si>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</si>
  <si>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</si>
  <si>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</si>
  <si>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</si>
  <si>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</si>
  <si>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</si>
  <si>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</si>
  <si>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</si>
  <si>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</si>
  <si>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</si>
  <si>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</si>
  <si>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</si>
  <si>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</si>
  <si>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</si>
  <si>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</si>
  <si>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</si>
  <si>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</si>
  <si>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</si>
  <si>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</si>
  <si>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</si>
  <si>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</si>
  <si>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</si>
  <si>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</si>
  <si>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</si>
  <si>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</si>
  <si>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</si>
  <si>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</si>
  <si>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</si>
  <si>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</si>
  <si>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</si>
  <si>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</si>
  <si>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</si>
  <si>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</si>
  <si>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</si>
  <si>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</si>
  <si>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</si>
  <si>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</si>
  <si>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</si>
  <si>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</si>
  <si>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</si>
  <si>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</si>
  <si>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</si>
  <si>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</si>
  <si>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</si>
  <si>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</si>
  <si>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</si>
  <si>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</si>
  <si>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</si>
  <si>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</si>
  <si>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</si>
  <si>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</si>
  <si>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</si>
  <si>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</si>
  <si>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</si>
  <si>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</si>
  <si>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</si>
  <si>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</si>
  <si>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</si>
  <si>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</si>
  <si>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</si>
  <si>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</si>
  <si>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</si>
  <si>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</si>
  <si>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</si>
  <si>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</si>
  <si>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</si>
  <si>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</si>
  <si>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</si>
  <si>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</si>
  <si>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</si>
  <si>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</si>
  <si>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</si>
  <si>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</si>
  <si>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</si>
  <si>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</si>
  <si>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</si>
  <si>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</si>
  <si>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</si>
  <si>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</si>
  <si>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</si>
  <si>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</si>
  <si>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</si>
  <si>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</si>
  <si>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</si>
  <si>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</si>
  <si>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</si>
  <si>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</si>
  <si>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</si>
  <si>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</si>
  <si>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</si>
  <si>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</si>
  <si>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</si>
  <si>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</si>
  <si>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</si>
  <si>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</si>
  <si>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</si>
  <si>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</si>
  <si>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</si>
  <si>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</si>
  <si>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</si>
  <si>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</si>
  <si>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</si>
  <si>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</si>
  <si>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</si>
  <si>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</si>
  <si>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</si>
  <si>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</si>
  <si>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</si>
  <si>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</si>
  <si>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</si>
  <si>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</si>
  <si>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</si>
  <si>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</si>
  <si>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</si>
  <si>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</si>
  <si>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</si>
  <si>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</si>
  <si>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</si>
  <si>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</si>
  <si>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</si>
  <si>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</si>
  <si>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</si>
  <si>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</si>
  <si>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</si>
  <si>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</si>
  <si>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</si>
  <si>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</si>
  <si>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</si>
  <si>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</si>
  <si>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</si>
  <si>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</si>
  <si>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</si>
  <si>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</si>
  <si>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</si>
  <si>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</si>
  <si>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</si>
  <si>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</si>
  <si>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</si>
  <si>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</si>
  <si>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</si>
  <si>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</si>
  <si>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</si>
  <si>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</si>
  <si>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</si>
  <si>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</si>
  <si>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</si>
  <si>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</si>
  <si>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</si>
  <si>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</si>
  <si>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</si>
  <si>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</si>
  <si>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</si>
  <si>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</si>
  <si>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</si>
  <si>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</si>
  <si>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</si>
  <si>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</si>
  <si>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</si>
  <si>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</si>
  <si>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</si>
  <si>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</si>
  <si>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</si>
  <si>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</si>
  <si>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</si>
  <si>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</si>
  <si>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</si>
  <si>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</si>
  <si>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</si>
  <si>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</si>
  <si>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</si>
  <si>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</si>
  <si>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</si>
  <si>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</si>
  <si>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</si>
  <si>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</si>
  <si>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</si>
  <si>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</si>
  <si>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</si>
  <si>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</si>
  <si>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</si>
  <si>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</si>
  <si>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</si>
  <si>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</si>
  <si>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</si>
  <si>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</si>
  <si>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</si>
  <si>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</si>
  <si>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</si>
  <si>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</si>
  <si>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</si>
  <si>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</si>
  <si>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</si>
  <si>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</si>
  <si>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</si>
  <si>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</si>
  <si>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</si>
  <si>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</si>
  <si>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</si>
  <si>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</si>
  <si>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</si>
  <si>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</si>
  <si>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</si>
  <si>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</si>
  <si>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</si>
  <si>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</si>
  <si>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</si>
  <si>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</si>
  <si>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</si>
  <si>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</si>
  <si>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</si>
  <si>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</si>
  <si>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</si>
  <si>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</si>
  <si>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</si>
  <si>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</si>
  <si>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</si>
  <si>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</si>
  <si>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</si>
  <si>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</si>
  <si>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</si>
  <si>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</si>
  <si>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</si>
  <si>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</si>
  <si>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</si>
  <si>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</si>
  <si>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</si>
  <si>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</si>
  <si>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</si>
  <si>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</si>
  <si>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</si>
  <si>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</si>
  <si>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</si>
  <si>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</si>
  <si>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</si>
  <si>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</si>
  <si>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</si>
  <si>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</si>
  <si>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</si>
  <si>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</si>
  <si>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</si>
  <si>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</si>
  <si>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</si>
  <si>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</si>
  <si>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</si>
  <si>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</si>
  <si>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</si>
  <si>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</si>
  <si>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</si>
  <si>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</si>
  <si>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</si>
  <si>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</si>
  <si>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</si>
  <si>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</si>
  <si>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</si>
  <si>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</si>
  <si>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</si>
  <si>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</si>
  <si>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</si>
  <si>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</si>
  <si>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</si>
  <si>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</si>
  <si>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</si>
  <si>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</si>
  <si>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</si>
  <si>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</si>
  <si>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</si>
  <si>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</si>
  <si>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</si>
  <si>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</si>
  <si>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</si>
  <si>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</si>
  <si>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</si>
  <si>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</si>
  <si>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</si>
  <si>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</si>
  <si>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</si>
  <si>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</si>
  <si>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</si>
  <si>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</si>
  <si>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</si>
  <si>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</si>
  <si>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</si>
  <si>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</si>
  <si>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</si>
  <si>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</si>
  <si>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</si>
  <si>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</si>
  <si>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</si>
  <si>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</si>
  <si>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</si>
  <si>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</si>
  <si>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</si>
  <si>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</si>
  <si>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</si>
  <si>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</si>
  <si>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</si>
  <si>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</si>
  <si>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</si>
  <si>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</si>
  <si>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</si>
  <si>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</si>
  <si>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</si>
  <si>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</si>
  <si>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</si>
  <si>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</si>
  <si>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</si>
  <si>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</si>
  <si>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</si>
  <si>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</si>
  <si>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</si>
  <si>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</si>
  <si>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</si>
  <si>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</si>
  <si>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</si>
  <si>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</si>
  <si>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</si>
  <si>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</si>
  <si>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</si>
  <si>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</si>
  <si>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</si>
  <si>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</si>
  <si>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</si>
  <si>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</si>
  <si>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</si>
  <si>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</si>
  <si>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</si>
  <si>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</si>
  <si>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</si>
  <si>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</si>
  <si>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</si>
  <si>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</si>
  <si>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</si>
  <si>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</si>
  <si>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</si>
  <si>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</si>
  <si>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</si>
  <si>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</si>
  <si>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</si>
  <si>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</si>
  <si>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</si>
  <si>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</si>
  <si>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</si>
  <si>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</si>
  <si>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</si>
  <si>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</si>
  <si>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</si>
  <si>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</si>
  <si>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</si>
  <si>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</si>
  <si>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</si>
  <si>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</si>
  <si>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</si>
  <si>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</si>
  <si>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</si>
  <si>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</si>
  <si>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</si>
  <si>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</si>
  <si>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</si>
  <si>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</si>
  <si>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</si>
  <si>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</si>
  <si>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</si>
  <si>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</si>
  <si>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</si>
  <si>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</si>
  <si>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</si>
  <si>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</si>
  <si>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</si>
  <si>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</si>
  <si>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</si>
  <si>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</si>
  <si>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</si>
  <si>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</si>
  <si>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</si>
  <si>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</si>
  <si>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</si>
  <si>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</si>
  <si>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</si>
  <si>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</si>
  <si>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</si>
  <si>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</si>
  <si>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</si>
  <si>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</si>
  <si>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</si>
  <si>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</si>
  <si>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</si>
  <si>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</si>
  <si>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</si>
  <si>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</si>
  <si>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</si>
  <si>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</si>
  <si>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</si>
  <si>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</si>
  <si>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</si>
  <si>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</si>
  <si>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</si>
  <si>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</si>
  <si>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</si>
  <si>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</si>
  <si>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</si>
  <si>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</si>
  <si>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</si>
  <si>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</si>
  <si>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</si>
  <si>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</si>
  <si>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</si>
  <si>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</si>
  <si>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</si>
  <si>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</si>
  <si>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</si>
  <si>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</si>
  <si>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</si>
  <si>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</si>
  <si>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</si>
  <si>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</si>
  <si>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</si>
  <si>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</si>
  <si>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</si>
  <si>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</si>
  <si>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</si>
  <si>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</si>
  <si>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</si>
  <si>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</si>
  <si>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</si>
  <si>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</si>
  <si>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</si>
  <si>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</si>
  <si>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</si>
  <si>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</si>
  <si>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</si>
  <si>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</si>
  <si>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</si>
  <si>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</si>
  <si>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</si>
  <si>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</si>
  <si>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</si>
  <si>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</si>
  <si>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</si>
  <si>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</si>
  <si>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</si>
  <si>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</si>
  <si>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</si>
  <si>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</si>
  <si>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</si>
  <si>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</si>
  <si>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</si>
  <si>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</si>
  <si>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</si>
  <si>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</si>
  <si>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</si>
  <si>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</si>
  <si>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</si>
  <si>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</si>
  <si>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</si>
  <si>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</si>
  <si>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</si>
  <si>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</si>
  <si>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</si>
  <si>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</si>
  <si>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</si>
  <si>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</si>
  <si>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</si>
  <si>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</si>
  <si>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</si>
  <si>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</si>
  <si>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</si>
  <si>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</si>
  <si>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</si>
  <si>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</si>
  <si>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</si>
  <si>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</si>
  <si>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</si>
  <si>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</si>
  <si>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</si>
  <si>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</si>
  <si>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</si>
  <si>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</si>
  <si>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</si>
  <si>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</si>
  <si>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</si>
  <si>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</si>
  <si>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</si>
  <si>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</si>
  <si>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</si>
  <si>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</si>
  <si>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</si>
  <si>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</si>
  <si>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</si>
  <si>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</si>
  <si>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</si>
  <si>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</si>
  <si>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</si>
  <si>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</si>
  <si>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</si>
  <si>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</si>
  <si>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</si>
  <si>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</si>
  <si>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</si>
  <si>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</si>
  <si>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</si>
  <si>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</si>
  <si>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</si>
  <si>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</si>
  <si>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</si>
  <si>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</si>
  <si>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</si>
  <si>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</si>
  <si>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</si>
  <si>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</si>
  <si>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</si>
  <si>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</si>
  <si>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</si>
  <si>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</si>
  <si>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</si>
  <si>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</si>
  <si>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</si>
  <si>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</si>
  <si>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</si>
  <si>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</si>
  <si>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</si>
  <si>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</si>
  <si>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</si>
  <si>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</si>
  <si>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</si>
  <si>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</si>
  <si>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</si>
  <si>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</si>
  <si>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</si>
  <si>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</si>
  <si>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</si>
  <si>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</si>
  <si>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</si>
  <si>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</si>
  <si>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</si>
  <si>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</si>
  <si>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</si>
  <si>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</si>
  <si>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</si>
  <si>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</si>
  <si>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</si>
  <si>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</si>
  <si>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</si>
  <si>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</si>
  <si>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</si>
  <si>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</si>
  <si>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</si>
  <si>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</si>
  <si>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</si>
  <si>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</si>
  <si>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</si>
  <si>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</si>
  <si>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</si>
  <si>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</si>
  <si>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</si>
  <si>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</si>
  <si>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</si>
  <si>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</si>
  <si>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</si>
  <si>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</si>
  <si>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</si>
  <si>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</si>
  <si>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</si>
  <si>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</si>
  <si>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</si>
  <si>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</si>
  <si>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</si>
  <si>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</si>
  <si>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</si>
  <si>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</si>
  <si>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</si>
  <si>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</si>
  <si>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</si>
  <si>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</si>
  <si>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</si>
  <si>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</si>
  <si>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</si>
  <si>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</si>
  <si>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</si>
  <si>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</si>
  <si>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</si>
  <si>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</si>
  <si>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</si>
  <si>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</si>
  <si>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</si>
  <si>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</si>
  <si>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</si>
  <si>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</si>
  <si>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</si>
  <si>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</si>
  <si>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</si>
  <si>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</si>
  <si>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</si>
  <si>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</si>
  <si>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</si>
  <si>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</si>
  <si>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</si>
  <si>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</si>
  <si>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</si>
  <si>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</si>
  <si>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</si>
  <si>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</si>
  <si>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</si>
  <si>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</si>
  <si>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</si>
  <si>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</si>
  <si>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</si>
  <si>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</si>
  <si>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</si>
  <si>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</si>
  <si>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</si>
  <si>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</si>
  <si>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</si>
  <si>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</si>
  <si>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</si>
  <si>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</si>
  <si>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</si>
  <si>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</si>
  <si>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</si>
  <si>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</si>
  <si>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</si>
  <si>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</si>
  <si>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</si>
  <si>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</si>
  <si>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</si>
  <si>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</si>
  <si>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</si>
  <si>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</si>
  <si>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</si>
  <si>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</si>
  <si>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</si>
  <si>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</si>
  <si>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</si>
  <si>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</si>
  <si>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</si>
  <si>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</si>
  <si>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</si>
  <si>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</si>
  <si>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</si>
  <si>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</si>
  <si>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</si>
  <si>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</si>
  <si>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</si>
  <si>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</si>
  <si>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</si>
  <si>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</si>
  <si>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</si>
  <si>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</si>
  <si>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</si>
  <si>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</si>
  <si>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</si>
  <si>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</si>
  <si>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</si>
  <si>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</si>
  <si>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</si>
  <si>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</si>
  <si>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</si>
  <si>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</si>
  <si>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</si>
  <si>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</si>
  <si>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</si>
  <si>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</si>
  <si>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</si>
  <si>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</si>
  <si>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</si>
  <si>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</si>
  <si>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</si>
  <si>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</si>
  <si>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</si>
  <si>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</si>
  <si>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</si>
  <si>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</si>
  <si>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</si>
  <si>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</si>
  <si>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</si>
  <si>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</si>
  <si>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</si>
  <si>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</si>
  <si>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</si>
  <si>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</si>
  <si>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</si>
  <si>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</si>
  <si>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</si>
  <si>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</si>
  <si>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</si>
  <si>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</si>
  <si>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</si>
  <si>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</si>
  <si>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</si>
  <si>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</si>
  <si>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</si>
  <si>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</si>
  <si>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</si>
  <si>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</si>
  <si>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</si>
  <si>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</si>
  <si>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</si>
  <si>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</si>
  <si>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</si>
  <si>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</si>
  <si>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</si>
  <si>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</si>
  <si>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</si>
  <si>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</si>
  <si>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</si>
  <si>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</si>
  <si>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</si>
  <si>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</si>
  <si>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</si>
  <si>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</si>
  <si>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</si>
  <si>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</si>
  <si>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</si>
  <si>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</si>
  <si>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</si>
  <si>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</si>
  <si>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</si>
  <si>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</si>
  <si>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</si>
  <si>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</si>
  <si>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</si>
  <si>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</si>
  <si>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</si>
  <si>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</si>
  <si>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</si>
  <si>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</si>
  <si>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</si>
  <si>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</si>
  <si>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</si>
  <si>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</si>
  <si>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</si>
  <si>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</si>
  <si>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</si>
  <si>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</si>
  <si>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</si>
  <si>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</si>
  <si>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</si>
  <si>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</si>
  <si>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</si>
  <si>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</si>
  <si>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</si>
  <si>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</si>
  <si>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</si>
  <si>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</si>
  <si>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</si>
  <si>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</si>
  <si>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</si>
  <si>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</si>
  <si>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</si>
  <si>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</si>
  <si>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</si>
  <si>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</si>
  <si>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</si>
  <si>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</si>
  <si>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</si>
  <si>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</si>
  <si>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</si>
  <si>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</si>
  <si>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</si>
  <si>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</si>
  <si>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</si>
  <si>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</si>
  <si>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</si>
  <si>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</si>
  <si>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</si>
  <si>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</si>
  <si>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</si>
  <si>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</si>
  <si>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</si>
  <si>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</si>
  <si>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</si>
  <si>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</si>
  <si>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</si>
  <si>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</si>
  <si>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</si>
  <si>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</si>
  <si>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</si>
  <si>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</si>
  <si>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</si>
  <si>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</si>
  <si>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</si>
  <si>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</si>
  <si>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</si>
  <si>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</si>
  <si>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</si>
  <si>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</si>
  <si>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</si>
  <si>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</si>
  <si>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</si>
  <si>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</si>
  <si>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</si>
  <si>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</si>
  <si>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</si>
  <si>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</si>
  <si>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</si>
  <si>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</si>
  <si>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</si>
  <si>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</si>
  <si>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</si>
  <si>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</si>
  <si>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</si>
  <si>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</si>
  <si>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</si>
  <si>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</si>
  <si>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</si>
  <si>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</si>
  <si>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</si>
  <si>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</si>
  <si>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</si>
  <si>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</si>
  <si>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</si>
  <si>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</si>
  <si>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</si>
  <si>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</si>
  <si>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</si>
  <si>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</si>
  <si>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</si>
  <si>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</si>
  <si>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</si>
  <si>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</si>
  <si>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</si>
  <si>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</si>
  <si>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</si>
  <si>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</si>
  <si>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</si>
  <si>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</si>
  <si>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</si>
  <si>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</si>
  <si>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</si>
  <si>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</si>
  <si>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</si>
  <si>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</si>
  <si>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</si>
  <si>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</si>
  <si>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</si>
  <si>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</si>
  <si>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</si>
  <si>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</si>
  <si>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</si>
  <si>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</si>
  <si>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</si>
  <si>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</si>
  <si>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</si>
  <si>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</si>
  <si>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</si>
  <si>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</si>
  <si>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</si>
  <si>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</si>
  <si>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</si>
  <si>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</si>
  <si>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</si>
  <si>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</si>
  <si>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</si>
  <si>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</si>
  <si>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</si>
  <si>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</si>
  <si>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</si>
  <si>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</si>
  <si>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</si>
  <si>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</si>
  <si>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</si>
  <si>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</si>
  <si>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</si>
  <si>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</si>
  <si>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</si>
  <si>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</si>
  <si>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</si>
  <si>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</si>
  <si>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</si>
  <si>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</si>
  <si>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</si>
  <si>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</si>
  <si>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</si>
  <si>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</si>
  <si>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</si>
  <si>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</si>
  <si>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</si>
  <si>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</si>
  <si>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</si>
  <si>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</si>
  <si>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</si>
  <si>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</si>
  <si>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</si>
  <si>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</si>
  <si>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</si>
  <si>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</si>
  <si>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</si>
  <si>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</si>
  <si>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</si>
  <si>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</si>
  <si>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</si>
  <si>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</si>
  <si>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</si>
  <si>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</si>
  <si>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</si>
  <si>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</si>
  <si>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</si>
  <si>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</si>
  <si>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</si>
  <si>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</si>
  <si>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</si>
  <si>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</si>
  <si>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</si>
  <si>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</si>
  <si>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</si>
  <si>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</si>
  <si>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</si>
  <si>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</si>
  <si>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</si>
  <si>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</si>
  <si>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</si>
  <si>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</si>
  <si>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</si>
  <si>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</si>
  <si>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</si>
  <si>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</si>
  <si>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</si>
  <si>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</si>
  <si>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</si>
  <si>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</si>
  <si>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</si>
  <si>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</si>
  <si>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</si>
  <si>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</si>
  <si>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</si>
  <si>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</si>
  <si>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</si>
  <si>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</si>
  <si>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</si>
  <si>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</si>
  <si>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</si>
  <si>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</si>
  <si>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</si>
  <si>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</si>
  <si>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</si>
  <si>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</si>
  <si>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</si>
  <si>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</si>
  <si>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</si>
  <si>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</si>
  <si>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</si>
  <si>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</si>
  <si>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</si>
  <si>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</si>
  <si>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</si>
  <si>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</si>
  <si>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</si>
  <si>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</si>
  <si>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</si>
  <si>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</si>
  <si>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</si>
  <si>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</si>
  <si>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</si>
  <si>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</si>
  <si>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</si>
  <si>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</si>
  <si>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</si>
  <si>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</si>
  <si>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</si>
  <si>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</si>
  <si>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</si>
  <si>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</si>
  <si>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</si>
  <si>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</si>
  <si>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</si>
  <si>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</si>
  <si>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</si>
  <si>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</si>
  <si>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</si>
  <si>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</si>
  <si>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</si>
  <si>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</si>
  <si>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</si>
  <si>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</si>
  <si>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</si>
  <si>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</si>
  <si>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</si>
  <si>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</si>
  <si>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</si>
  <si>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</si>
  <si>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</si>
  <si>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</si>
  <si>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</si>
  <si>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</si>
  <si>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</si>
  <si>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</si>
  <si>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</si>
  <si>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</si>
  <si>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</si>
  <si>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</si>
  <si>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</si>
  <si>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</si>
  <si>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</si>
  <si>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</si>
  <si>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</si>
  <si>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</si>
  <si>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</si>
  <si>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</si>
  <si>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</si>
  <si>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</si>
  <si>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</si>
  <si>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</si>
  <si>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</si>
  <si>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</si>
  <si>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</si>
  <si>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</si>
  <si>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</si>
  <si>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</si>
  <si>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</si>
  <si>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</si>
  <si>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</si>
  <si>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</si>
  <si>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</si>
  <si>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</si>
  <si>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</si>
  <si>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</si>
  <si>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</si>
  <si>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</si>
  <si>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</si>
  <si>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</si>
  <si>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</si>
  <si>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</si>
  <si>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</si>
  <si>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</si>
  <si>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</si>
  <si>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</si>
  <si>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</si>
  <si>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</si>
  <si>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</si>
  <si>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</si>
  <si>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</si>
  <si>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</si>
  <si>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</si>
  <si>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</si>
  <si>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</si>
  <si>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</si>
  <si>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</si>
  <si>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</si>
  <si>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</si>
  <si>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</si>
  <si>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</si>
  <si>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</si>
  <si>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</si>
  <si>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</si>
  <si>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</si>
  <si>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</si>
  <si>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</si>
  <si>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</si>
  <si>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</si>
  <si>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</si>
  <si>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</si>
  <si>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</si>
  <si>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</si>
  <si>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</si>
  <si>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</si>
  <si>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</si>
  <si>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</si>
  <si>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</si>
  <si>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</si>
  <si>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</si>
  <si>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</si>
  <si>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</si>
  <si>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</si>
  <si>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</si>
  <si>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</si>
  <si>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</si>
  <si>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</si>
  <si>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</si>
  <si>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</si>
  <si>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</si>
  <si>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</si>
  <si>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</si>
  <si>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</si>
  <si>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</si>
  <si>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</si>
  <si>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</si>
  <si>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</si>
  <si>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</si>
  <si>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</si>
  <si>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</si>
  <si>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</si>
  <si>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</si>
  <si>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</si>
  <si>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</si>
  <si>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</si>
  <si>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</si>
  <si>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</si>
  <si>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</si>
  <si>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</si>
  <si>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</si>
  <si>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</si>
  <si>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</si>
  <si>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</si>
  <si>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</si>
  <si>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</si>
  <si>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</si>
  <si>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</si>
  <si>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</si>
  <si>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</si>
  <si>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</si>
  <si>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</si>
  <si>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</si>
  <si>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</si>
  <si>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</si>
  <si>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</si>
  <si>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</si>
  <si>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</si>
  <si>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</si>
  <si>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</si>
  <si>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</si>
  <si>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</si>
  <si>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</si>
  <si>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</si>
  <si>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</si>
  <si>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</si>
  <si>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</si>
  <si>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</si>
  <si>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</si>
  <si>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</si>
  <si>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</si>
  <si>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</si>
  <si>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</si>
  <si>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</si>
  <si>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</si>
  <si>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</si>
  <si>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</si>
  <si>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</si>
  <si>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</si>
  <si>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</si>
  <si>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</si>
  <si>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</si>
  <si>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</si>
  <si>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</si>
  <si>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</si>
  <si>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</si>
  <si>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</si>
  <si>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</si>
  <si>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</si>
  <si>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</si>
  <si>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</si>
  <si>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</si>
  <si>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</si>
  <si>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</si>
  <si>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</si>
  <si>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</si>
  <si>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</si>
  <si>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</si>
  <si>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</si>
  <si>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</si>
  <si>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</si>
  <si>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</si>
  <si>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</si>
  <si>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</si>
  <si>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</si>
  <si>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</si>
  <si>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</si>
  <si>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</si>
  <si>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</si>
  <si>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</si>
  <si>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</si>
  <si>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</si>
  <si>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</si>
  <si>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</si>
  <si>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</si>
  <si>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</si>
  <si>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</si>
  <si>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</si>
  <si>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</si>
  <si>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</si>
  <si>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</si>
  <si>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</si>
  <si>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</si>
  <si>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</si>
  <si>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</si>
  <si>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</si>
  <si>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</si>
  <si>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</si>
  <si>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</si>
  <si>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</si>
  <si>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</si>
  <si>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</si>
  <si>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</si>
  <si>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</si>
  <si>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</si>
  <si>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</si>
  <si>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</si>
  <si>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</si>
  <si>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</si>
  <si>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</si>
  <si>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</si>
  <si>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</si>
  <si>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</si>
  <si>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</si>
  <si>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</si>
  <si>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</si>
  <si>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</si>
  <si>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</si>
  <si>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</si>
  <si>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</si>
  <si>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</si>
  <si>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</si>
  <si>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</si>
  <si>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</si>
  <si>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</si>
  <si>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</si>
  <si>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</si>
  <si>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</si>
  <si>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</si>
  <si>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</si>
  <si>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</si>
  <si>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</si>
  <si>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</si>
  <si>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</si>
  <si>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</si>
  <si>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</si>
  <si>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</si>
  <si>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</si>
  <si>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</si>
  <si>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</si>
  <si>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</si>
  <si>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</si>
  <si>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</si>
  <si>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</si>
  <si>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</si>
  <si>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</si>
  <si>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</si>
  <si>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</si>
  <si>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</si>
  <si>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</si>
  <si>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</si>
  <si>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</si>
  <si>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</si>
  <si>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</si>
  <si>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</si>
  <si>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</si>
  <si>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</si>
  <si>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</si>
  <si>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</si>
  <si>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</si>
  <si>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</si>
  <si>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</si>
  <si>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</si>
  <si>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</si>
  <si>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</si>
  <si>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</si>
  <si>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</si>
  <si>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</si>
  <si>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</si>
  <si>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</si>
  <si>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</si>
  <si>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</si>
  <si>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</si>
  <si>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</si>
  <si>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</si>
  <si>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</si>
  <si>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</si>
  <si>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</si>
  <si>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</si>
  <si>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</si>
  <si>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</si>
  <si>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</si>
  <si>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</si>
  <si>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</si>
  <si>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</si>
  <si>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</si>
  <si>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</si>
  <si>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</si>
  <si>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</si>
  <si>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</si>
  <si>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</si>
  <si>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</si>
  <si>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</si>
  <si>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</si>
  <si>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</si>
  <si>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</si>
  <si>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</si>
  <si>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</si>
  <si>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</si>
  <si>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</si>
  <si>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</si>
  <si>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</si>
  <si>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</si>
  <si>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</si>
  <si>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</si>
  <si>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</si>
  <si>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</si>
  <si>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</si>
  <si>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</si>
  <si>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</si>
  <si>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</si>
  <si>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</si>
  <si>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</si>
  <si>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</si>
  <si>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</si>
  <si>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</si>
  <si>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</si>
  <si>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</si>
  <si>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</si>
  <si>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</si>
  <si>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</si>
  <si>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</si>
  <si>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</si>
  <si>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</si>
  <si>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</si>
  <si>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</si>
  <si>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</si>
  <si>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</si>
  <si>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</si>
  <si>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</si>
  <si>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</si>
  <si>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</si>
  <si>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</si>
  <si>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</si>
  <si>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</si>
  <si>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</si>
  <si>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</si>
  <si>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</si>
  <si>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</si>
  <si>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</si>
  <si>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</si>
  <si>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</si>
  <si>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</si>
  <si>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</si>
  <si>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</si>
  <si>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</si>
  <si>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</si>
  <si>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</si>
  <si>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</si>
  <si>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</si>
  <si>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</si>
  <si>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</si>
  <si>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</si>
  <si>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</si>
  <si>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</si>
  <si>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</si>
  <si>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</si>
  <si>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</si>
  <si>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</si>
  <si>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</si>
  <si>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</si>
  <si>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</si>
  <si>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</si>
  <si>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</si>
  <si>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</si>
  <si>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</si>
  <si>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</si>
  <si>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</si>
  <si>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</si>
  <si>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</si>
  <si>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</si>
  <si>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</si>
  <si>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</si>
  <si>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</si>
  <si>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</si>
  <si>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</si>
  <si>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</si>
  <si>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</si>
  <si>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</si>
  <si>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</si>
  <si>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</si>
  <si>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</si>
  <si>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</si>
  <si>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</si>
  <si>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</si>
  <si>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</si>
  <si>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</si>
  <si>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</si>
  <si>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</si>
  <si>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</si>
  <si>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</si>
  <si>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</si>
  <si>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</si>
  <si>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</si>
  <si>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</si>
  <si>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</si>
  <si>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</si>
  <si>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</si>
  <si>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</si>
  <si>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</si>
  <si>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</si>
  <si>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</si>
  <si>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</si>
  <si>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</si>
  <si>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</si>
  <si>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</si>
  <si>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</si>
  <si>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</si>
  <si>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</si>
  <si>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</si>
  <si>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</si>
  <si>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</si>
  <si>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</si>
  <si>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</si>
  <si>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</si>
  <si>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</si>
  <si>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</si>
  <si>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</si>
  <si>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</si>
  <si>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</si>
  <si>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</si>
  <si>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</si>
  <si>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</si>
  <si>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</si>
  <si>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</si>
  <si>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</si>
  <si>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</si>
  <si>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</si>
  <si>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</si>
  <si>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</si>
  <si>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</si>
  <si>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</si>
  <si>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</si>
  <si>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</si>
  <si>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</si>
  <si>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</si>
  <si>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</si>
  <si>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</si>
  <si>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</si>
  <si>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</si>
  <si>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</si>
  <si>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</si>
  <si>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</si>
  <si>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</si>
  <si>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</si>
  <si>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</si>
  <si>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</si>
  <si>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</si>
  <si>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</si>
  <si>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</si>
  <si>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</si>
  <si>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</si>
  <si>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</si>
  <si>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</si>
  <si>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</si>
  <si>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</si>
  <si>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</si>
  <si>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</si>
  <si>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</si>
  <si>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</si>
  <si>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</si>
  <si>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</si>
  <si>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</si>
  <si>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</si>
  <si>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</si>
  <si>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</si>
  <si>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</si>
  <si>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</si>
  <si>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</si>
  <si>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</si>
  <si>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</si>
  <si>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</si>
  <si>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</si>
  <si>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</si>
  <si>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</si>
  <si>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</si>
  <si>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</si>
  <si>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</si>
  <si>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</si>
  <si>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</si>
  <si>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</si>
  <si>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</si>
  <si>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</si>
  <si>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</si>
  <si>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</si>
  <si>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</si>
  <si>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</si>
  <si>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</si>
  <si>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</si>
  <si>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</si>
  <si>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</si>
  <si>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</si>
  <si>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</si>
  <si>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</si>
  <si>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</si>
  <si>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</si>
  <si>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</si>
  <si>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</si>
  <si>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</si>
  <si>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</si>
  <si>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</si>
  <si>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</si>
  <si>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</si>
  <si>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</si>
  <si>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</si>
  <si>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</si>
  <si>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</si>
  <si>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</si>
  <si>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</si>
  <si>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</si>
  <si>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</si>
  <si>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</si>
  <si>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</si>
  <si>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</si>
  <si>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</si>
  <si>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</si>
  <si>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</si>
  <si>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</si>
  <si>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</si>
  <si>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</si>
  <si>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</si>
  <si>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</si>
  <si>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</si>
  <si>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</si>
  <si>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</si>
  <si>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</si>
  <si>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</si>
  <si>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</si>
  <si>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</si>
  <si>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</si>
  <si>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</si>
  <si>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</si>
  <si>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</si>
  <si>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</si>
  <si>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</si>
  <si>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</si>
  <si>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</si>
  <si>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</si>
  <si>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</si>
  <si>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</si>
  <si>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</si>
  <si>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</si>
  <si>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</si>
  <si>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</si>
  <si>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</si>
  <si>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</si>
  <si>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</si>
  <si>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</si>
  <si>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</si>
  <si>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</si>
  <si>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</si>
  <si>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</si>
  <si>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</si>
  <si>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</si>
  <si>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</si>
  <si>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</si>
  <si>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</si>
  <si>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</si>
  <si>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</si>
  <si>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</si>
  <si>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</si>
  <si>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</si>
  <si>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</si>
  <si>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</si>
  <si>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</si>
  <si>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</si>
  <si>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</si>
  <si>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</si>
  <si>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</si>
  <si>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</si>
  <si>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</si>
  <si>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</si>
  <si>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</si>
  <si>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</si>
  <si>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</si>
  <si>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</si>
  <si>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</si>
  <si>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</si>
  <si>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</si>
  <si>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</si>
  <si>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</si>
  <si>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</si>
  <si>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</si>
  <si>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</si>
  <si>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</si>
  <si>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</si>
  <si>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</si>
  <si>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</si>
  <si>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</si>
  <si>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</si>
  <si>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</si>
  <si>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</si>
  <si>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</si>
  <si>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</si>
  <si>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</si>
  <si>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</si>
  <si>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</si>
  <si>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</si>
  <si>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</si>
  <si>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</si>
  <si>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</si>
  <si>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</si>
  <si>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</si>
  <si>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</si>
  <si>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</si>
  <si>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</si>
  <si>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</si>
  <si>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</si>
  <si>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</si>
  <si>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</si>
  <si>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</si>
  <si>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</si>
  <si>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</si>
  <si>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</si>
  <si>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</si>
  <si>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</si>
  <si>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</si>
  <si>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</si>
  <si>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</si>
  <si>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</si>
  <si>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</si>
  <si>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</si>
  <si>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</si>
  <si>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</si>
  <si>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</si>
  <si>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</si>
  <si>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</si>
  <si>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</si>
  <si>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</si>
  <si>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</si>
  <si>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</si>
  <si>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</si>
  <si>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</si>
  <si>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</si>
  <si>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</si>
  <si>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</si>
  <si>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</si>
  <si>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</si>
  <si>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</si>
  <si>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</si>
  <si>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</si>
  <si>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</si>
  <si>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</si>
  <si>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</si>
  <si>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</si>
  <si>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</si>
  <si>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</si>
  <si>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</si>
  <si>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</si>
  <si>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</si>
  <si>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</si>
  <si>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</si>
  <si>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</si>
  <si>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</si>
  <si>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</si>
  <si>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</si>
  <si>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</si>
  <si>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</si>
  <si>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</si>
  <si>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</si>
  <si>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</si>
  <si>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</si>
  <si>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</si>
  <si>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</si>
  <si>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</si>
  <si>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</si>
  <si>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</si>
  <si>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</si>
  <si>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</si>
  <si>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</si>
  <si>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</si>
  <si>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</si>
  <si>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</si>
  <si>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</si>
  <si>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</si>
  <si>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</si>
  <si>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</si>
  <si>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</si>
  <si>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</si>
  <si>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</si>
  <si>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</si>
  <si>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</si>
  <si>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</si>
  <si>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</si>
  <si>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</si>
  <si>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</si>
  <si>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</si>
  <si>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</si>
  <si>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</si>
  <si>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</si>
  <si>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</si>
  <si>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</si>
  <si>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</si>
  <si>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</si>
  <si>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</si>
  <si>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</si>
  <si>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</si>
  <si>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</si>
  <si>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</si>
  <si>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</si>
  <si>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</si>
  <si>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</si>
  <si>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</si>
  <si>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</si>
  <si>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</si>
  <si>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</si>
  <si>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</si>
  <si>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</si>
  <si>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</si>
  <si>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</si>
  <si>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</si>
  <si>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</si>
  <si>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</si>
  <si>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</si>
  <si>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</si>
  <si>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</si>
  <si>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</si>
  <si>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</si>
  <si>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</si>
  <si>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</si>
  <si>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</si>
  <si>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</si>
  <si>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</si>
  <si>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</si>
  <si>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</si>
  <si>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</si>
  <si>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</si>
  <si>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</si>
  <si>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</si>
  <si>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</si>
  <si>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</si>
  <si>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</si>
  <si>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</si>
  <si>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</si>
  <si>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</si>
  <si>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</si>
  <si>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</si>
  <si>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</si>
  <si>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</si>
  <si>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</si>
  <si>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</si>
  <si>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</si>
  <si>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</si>
  <si>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</si>
  <si>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</si>
  <si>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</si>
  <si>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</si>
  <si>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</si>
  <si>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</si>
  <si>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</si>
  <si>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</si>
  <si>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</si>
  <si>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</si>
  <si>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</si>
  <si>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</si>
  <si>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</si>
  <si>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</si>
  <si>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</si>
  <si>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</si>
  <si>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</si>
  <si>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</si>
  <si>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</si>
  <si>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</si>
  <si>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</si>
  <si>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</si>
  <si>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</si>
  <si>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</si>
  <si>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</si>
  <si>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</si>
  <si>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</si>
  <si>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</si>
  <si>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</si>
  <si>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</si>
  <si>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</si>
  <si>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</si>
  <si>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</si>
  <si>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</si>
  <si>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</si>
  <si>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</si>
  <si>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</si>
  <si>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</si>
  <si>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</si>
  <si>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</si>
  <si>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</si>
  <si>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</si>
  <si>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</si>
  <si>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</si>
  <si>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</si>
  <si>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</si>
  <si>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</si>
  <si>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</si>
  <si>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</si>
  <si>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</si>
  <si>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</si>
  <si>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</si>
  <si>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</si>
  <si>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</si>
  <si>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</si>
  <si>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</si>
  <si>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</si>
  <si>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</si>
  <si>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</si>
  <si>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</si>
  <si>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</si>
  <si>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</si>
  <si>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</si>
  <si>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</si>
  <si>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</si>
  <si>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</si>
  <si>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</si>
  <si>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</si>
  <si>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</si>
  <si>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</si>
  <si>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</si>
  <si>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</si>
  <si>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</si>
  <si>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</si>
  <si>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</si>
  <si>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</si>
  <si>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</si>
  <si>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</si>
  <si>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</si>
  <si>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</si>
  <si>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</si>
  <si>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</si>
  <si>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</si>
  <si>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</si>
  <si>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</si>
  <si>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</si>
  <si>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</si>
  <si>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</si>
  <si>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</si>
  <si>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</si>
  <si>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</si>
  <si>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</si>
  <si>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</si>
  <si>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</si>
  <si>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</si>
  <si>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</si>
  <si>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</si>
  <si>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</si>
  <si>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</si>
  <si>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</si>
  <si>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</si>
  <si>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</si>
  <si>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</si>
  <si>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</si>
  <si>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</si>
  <si>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</si>
  <si>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</si>
  <si>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</si>
  <si>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</si>
  <si>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</si>
  <si>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</si>
  <si>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</si>
  <si>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</si>
  <si>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</si>
  <si>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</si>
  <si>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</si>
  <si>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</si>
  <si>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</si>
  <si>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</si>
  <si>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</si>
  <si>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</si>
  <si>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</si>
  <si>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</si>
  <si>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</si>
  <si>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</si>
  <si>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</si>
  <si>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</si>
  <si>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</si>
  <si>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</si>
  <si>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</si>
  <si>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</si>
  <si>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</si>
  <si>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</si>
  <si>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</si>
  <si>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</si>
  <si>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</si>
  <si>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</si>
  <si>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</si>
  <si>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</si>
  <si>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</si>
  <si>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</si>
  <si>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</si>
  <si>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</si>
  <si>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</si>
  <si>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</si>
  <si>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</si>
  <si>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</si>
  <si>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</si>
  <si>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</si>
  <si>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</si>
  <si>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</si>
  <si>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</si>
  <si>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</si>
  <si>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</si>
  <si>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</si>
  <si>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</si>
  <si>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</si>
  <si>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</si>
  <si>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</si>
  <si>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</si>
  <si>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</si>
  <si>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</si>
  <si>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</si>
  <si>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</si>
  <si>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</si>
  <si>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</si>
  <si>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</si>
  <si>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</si>
  <si>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</si>
  <si>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</si>
  <si>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</si>
  <si>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</si>
  <si>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</si>
  <si>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</si>
  <si>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</si>
  <si>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</si>
  <si>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</si>
  <si>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</si>
  <si>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</si>
  <si>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</si>
  <si>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</si>
  <si>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</si>
  <si>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</si>
  <si>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</si>
  <si>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</si>
  <si>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</si>
  <si>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</si>
  <si>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</si>
  <si>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</si>
  <si>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</si>
  <si>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</si>
  <si>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</si>
  <si>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</si>
  <si>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</si>
  <si>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</si>
  <si>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</si>
  <si>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</si>
  <si>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</si>
  <si>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</si>
  <si>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</si>
  <si>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</si>
  <si>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</si>
  <si>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</si>
  <si>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</si>
  <si>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</si>
  <si>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</si>
  <si>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</si>
  <si>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</si>
  <si>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</si>
  <si>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</si>
  <si>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</si>
  <si>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</si>
  <si>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</si>
  <si>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</si>
  <si>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</si>
  <si>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</si>
  <si>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</si>
  <si>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</si>
  <si>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</si>
  <si>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</si>
  <si>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</si>
  <si>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</si>
  <si>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</si>
  <si>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</si>
  <si>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</si>
  <si>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</si>
  <si>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</si>
  <si>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</si>
  <si>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</si>
  <si>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</si>
  <si>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</si>
  <si>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</si>
  <si>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</si>
  <si>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</si>
  <si>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</si>
  <si>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</si>
  <si>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</si>
  <si>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</si>
  <si>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</si>
  <si>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</si>
  <si>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</si>
  <si>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</si>
  <si>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</si>
  <si>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</si>
  <si>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</si>
  <si>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</si>
  <si>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</si>
  <si>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</si>
  <si>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</si>
  <si>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</si>
  <si>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</si>
  <si>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</si>
  <si>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</si>
  <si>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</si>
  <si>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</si>
  <si>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</si>
  <si>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</si>
  <si>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</si>
  <si>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</si>
  <si>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</si>
  <si>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</si>
  <si>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</si>
  <si>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</si>
  <si>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</si>
  <si>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</si>
  <si>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</si>
  <si>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</si>
  <si>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</si>
  <si>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</si>
  <si>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</si>
  <si>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</si>
  <si>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</si>
  <si>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</si>
  <si>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</si>
  <si>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</si>
  <si>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</si>
  <si>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</si>
  <si>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</si>
  <si>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</si>
  <si>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</si>
  <si>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</si>
  <si>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</si>
  <si>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</si>
  <si>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</si>
  <si>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</si>
  <si>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</si>
  <si>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</si>
  <si>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</si>
  <si>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</si>
  <si>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</si>
  <si>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</si>
  <si>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</si>
  <si>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</si>
  <si>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</si>
  <si>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</si>
  <si>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</si>
  <si>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</si>
  <si>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</si>
  <si>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</si>
  <si>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</si>
  <si>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</si>
  <si>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</si>
  <si>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</si>
  <si>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</si>
  <si>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</si>
  <si>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</si>
  <si>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</si>
  <si>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</si>
  <si>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</si>
  <si>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</si>
  <si>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</si>
  <si>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</si>
  <si>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</si>
  <si>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</si>
  <si>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</si>
  <si>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</si>
  <si>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</si>
  <si>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</si>
  <si>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</si>
  <si>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</si>
  <si>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</si>
  <si>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</si>
  <si>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</si>
  <si>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</si>
  <si>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</si>
  <si>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</si>
  <si>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</si>
  <si>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</si>
  <si>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</si>
  <si>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</si>
  <si>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</si>
  <si>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</si>
  <si>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</si>
  <si>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</si>
  <si>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</si>
  <si>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</si>
  <si>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</si>
  <si>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</si>
  <si>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</si>
  <si>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</si>
  <si>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</si>
  <si>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</si>
  <si>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</si>
  <si>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</si>
  <si>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</si>
  <si>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</si>
  <si>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</si>
  <si>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</si>
  <si>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</si>
  <si>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</si>
  <si>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</si>
  <si>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</si>
  <si>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</si>
  <si>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</si>
  <si>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</si>
  <si>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</si>
  <si>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</si>
  <si>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</si>
  <si>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</si>
  <si>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</si>
  <si>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</si>
  <si>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</si>
  <si>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</si>
  <si>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</si>
  <si>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</si>
  <si>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</si>
  <si>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</si>
  <si>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</si>
  <si>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</si>
  <si>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</si>
  <si>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</si>
  <si>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</si>
  <si>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</si>
  <si>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</si>
  <si>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</si>
  <si>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</si>
  <si>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</si>
  <si>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</si>
  <si>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</si>
  <si>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</si>
  <si>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</si>
  <si>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</si>
  <si>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</si>
  <si>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</si>
  <si>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</si>
  <si>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</si>
  <si>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</si>
  <si>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</si>
  <si>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</si>
  <si>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</si>
  <si>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</si>
  <si>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</si>
  <si>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</si>
  <si>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</si>
  <si>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</si>
  <si>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</si>
  <si>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</si>
  <si>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</si>
  <si>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</si>
  <si>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</si>
  <si>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</si>
  <si>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</si>
  <si>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</si>
  <si>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</si>
  <si>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</si>
  <si>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</si>
  <si>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</si>
  <si>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</si>
  <si>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</si>
  <si>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</si>
  <si>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</si>
  <si>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</si>
  <si>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</si>
  <si>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</si>
  <si>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</si>
  <si>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</si>
  <si>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</si>
  <si>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</si>
  <si>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</si>
  <si>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</si>
  <si>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</si>
  <si>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</si>
  <si>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</si>
  <si>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</si>
  <si>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</si>
  <si>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</si>
  <si>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</si>
  <si>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</si>
  <si>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</si>
  <si>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</si>
  <si>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</si>
  <si>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</si>
  <si>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</si>
  <si>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</si>
  <si>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</si>
  <si>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</si>
  <si>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</si>
  <si>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</si>
  <si>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</si>
  <si>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</si>
  <si>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</si>
  <si>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</si>
  <si>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</si>
  <si>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</si>
  <si>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</si>
  <si>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</si>
  <si>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</si>
  <si>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</si>
  <si>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</si>
  <si>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</si>
  <si>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</si>
  <si>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</si>
  <si>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</si>
  <si>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</si>
  <si>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</si>
  <si>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</si>
  <si>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</si>
  <si>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</si>
  <si>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</si>
  <si>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</si>
  <si>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</si>
  <si>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</si>
  <si>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</si>
  <si>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</si>
  <si>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</si>
  <si>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</si>
  <si>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</si>
  <si>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</si>
  <si>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</si>
  <si>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</si>
  <si>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</si>
  <si>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</si>
  <si>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</si>
  <si>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</si>
  <si>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</si>
  <si>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</si>
  <si>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</si>
  <si>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</si>
  <si>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</si>
  <si>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</si>
  <si>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</si>
  <si>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</si>
  <si>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</si>
  <si>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</si>
  <si>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</si>
  <si>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</si>
  <si>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</si>
  <si>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</si>
  <si>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</si>
  <si>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</si>
  <si>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</si>
  <si>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</si>
  <si>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</si>
  <si>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</si>
  <si>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</si>
  <si>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</si>
  <si>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</si>
  <si>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</si>
  <si>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</si>
  <si>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</si>
  <si>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</si>
  <si>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</si>
  <si>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</si>
  <si>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</si>
  <si>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</si>
  <si>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</si>
  <si>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</si>
  <si>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</si>
  <si>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</si>
  <si>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</si>
  <si>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</si>
  <si>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</si>
  <si>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</si>
  <si>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</si>
  <si>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</si>
  <si>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</si>
  <si>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</si>
  <si>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</si>
  <si>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</si>
  <si>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</si>
  <si>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</si>
  <si>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</si>
  <si>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</si>
  <si>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</si>
  <si>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</si>
  <si>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</si>
  <si>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</si>
  <si>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</si>
  <si>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</si>
  <si>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</si>
  <si>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</si>
  <si>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</si>
  <si>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</si>
  <si>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</si>
  <si>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</si>
  <si>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</si>
  <si>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</si>
  <si>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</si>
  <si>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</si>
  <si>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</si>
  <si>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</si>
  <si>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</si>
  <si>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</si>
  <si>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</si>
  <si>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</si>
  <si>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</si>
  <si>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</si>
  <si>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</si>
  <si>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</si>
  <si>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</si>
  <si>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</si>
  <si>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</si>
  <si>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</si>
  <si>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</si>
  <si>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</si>
  <si>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</si>
  <si>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</si>
  <si>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</si>
  <si>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</si>
  <si>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</si>
  <si>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</si>
  <si>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</si>
  <si>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</si>
  <si>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</si>
  <si>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</si>
  <si>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</si>
  <si>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</si>
  <si>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</si>
  <si>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</si>
  <si>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</si>
  <si>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</si>
  <si>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</si>
  <si>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</si>
  <si>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</si>
  <si>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</si>
  <si>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</si>
  <si>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</si>
  <si>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</si>
  <si>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</si>
  <si>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</si>
  <si>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</si>
  <si>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</si>
  <si>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</si>
  <si>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</si>
  <si>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</si>
  <si>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</si>
  <si>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</si>
  <si>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</si>
  <si>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</si>
  <si>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</si>
  <si>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</si>
  <si>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</si>
  <si>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</si>
  <si>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</si>
  <si>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</si>
  <si>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</si>
  <si>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</si>
  <si>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</si>
  <si>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</si>
  <si>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</si>
  <si>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</si>
  <si>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</si>
  <si>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</si>
  <si>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</si>
  <si>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</si>
  <si>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</si>
  <si>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</si>
  <si>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</si>
  <si>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</si>
  <si>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</si>
  <si>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</si>
  <si>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</si>
  <si>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</si>
  <si>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</si>
  <si>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</si>
  <si>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</si>
  <si>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</si>
  <si>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</si>
  <si>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</si>
  <si>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</si>
  <si>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</si>
  <si>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</si>
  <si>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</si>
  <si>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</si>
  <si>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</si>
  <si>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</si>
  <si>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</si>
  <si>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</si>
  <si>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</si>
  <si>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</si>
  <si>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</si>
  <si>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</si>
  <si>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</si>
  <si>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</si>
  <si>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</si>
  <si>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</si>
  <si>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</si>
  <si>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</si>
  <si>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</si>
  <si>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</si>
  <si>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</si>
  <si>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</si>
  <si>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</si>
  <si>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</si>
  <si>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</si>
  <si>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</si>
  <si>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</si>
  <si>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</si>
  <si>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</si>
  <si>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</si>
  <si>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</si>
  <si>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</si>
  <si>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</si>
  <si>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</si>
  <si>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</si>
  <si>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</si>
  <si>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</si>
  <si>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</si>
  <si>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</si>
  <si>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</si>
  <si>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</si>
  <si>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</si>
  <si>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</si>
  <si>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</si>
  <si>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</si>
  <si>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</si>
  <si>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</si>
  <si>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</si>
  <si>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</si>
  <si>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</si>
  <si>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</si>
  <si>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</si>
  <si>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</si>
  <si>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</si>
  <si>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</si>
  <si>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</si>
  <si>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</si>
  <si>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</si>
  <si>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</si>
  <si>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</si>
  <si>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</si>
  <si>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</si>
  <si>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</si>
  <si>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</si>
  <si>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</si>
  <si>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</si>
  <si>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</si>
  <si>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</si>
  <si>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</si>
  <si>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</si>
  <si>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</si>
  <si>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</si>
  <si>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</si>
  <si>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</si>
  <si>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</si>
  <si>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</si>
  <si>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</si>
  <si>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</si>
  <si>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</si>
  <si>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</si>
  <si>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</si>
  <si>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</si>
  <si>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</si>
  <si>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</si>
  <si>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</si>
  <si>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</si>
  <si>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</si>
  <si>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</si>
  <si>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</si>
  <si>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</si>
  <si>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</si>
  <si>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</si>
  <si>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</si>
  <si>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</si>
  <si>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</si>
  <si>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</si>
  <si>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</si>
  <si>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</si>
  <si>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</si>
  <si>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</si>
  <si>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</si>
  <si>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</si>
  <si>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</si>
  <si>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</si>
  <si>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</si>
  <si>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</si>
  <si>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</si>
  <si>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</si>
  <si>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</si>
  <si>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</si>
  <si>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</si>
  <si>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</si>
  <si>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</si>
  <si>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</si>
  <si>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</si>
  <si>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</si>
  <si>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</si>
  <si>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</si>
  <si>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</si>
  <si>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</si>
  <si>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</si>
  <si>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</si>
  <si>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</si>
  <si>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</si>
  <si>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</si>
  <si>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</si>
  <si>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</si>
  <si>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</si>
  <si>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</si>
  <si>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</si>
  <si>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</si>
  <si>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</si>
  <si>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</si>
  <si>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</si>
  <si>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</si>
  <si>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</si>
  <si>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</si>
  <si>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</si>
  <si>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</si>
  <si>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</si>
  <si>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</si>
  <si>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</si>
  <si>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</si>
  <si>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</si>
  <si>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</si>
  <si>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</si>
  <si>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</si>
  <si>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</si>
  <si>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</si>
  <si>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</si>
  <si>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</si>
  <si>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</si>
  <si>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</si>
  <si>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</si>
  <si>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</si>
  <si>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</si>
  <si>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</si>
  <si>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</si>
  <si>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</si>
  <si>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</si>
  <si>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</si>
  <si>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</si>
  <si>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</si>
  <si>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</si>
  <si>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</si>
  <si>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</si>
  <si>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</si>
  <si>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</si>
  <si>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</si>
  <si>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</si>
  <si>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</si>
  <si>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</si>
  <si>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</si>
  <si>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</si>
  <si>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</si>
  <si>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</si>
  <si>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</si>
  <si>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</si>
  <si>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</si>
  <si>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</si>
  <si>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</si>
  <si>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</si>
  <si>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</si>
  <si>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</si>
  <si>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</si>
  <si>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</si>
  <si>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</si>
  <si>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</si>
  <si>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</si>
  <si>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</si>
  <si>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</si>
  <si>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</si>
  <si>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</si>
  <si>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</si>
  <si>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</si>
  <si>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</si>
  <si>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</si>
  <si>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</si>
  <si>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</si>
  <si>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</si>
  <si>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</si>
  <si>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</si>
  <si>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</si>
  <si>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</si>
  <si>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</si>
  <si>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</si>
  <si>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</si>
  <si>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</si>
  <si>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</si>
  <si>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</si>
  <si>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</si>
  <si>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</si>
  <si>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</si>
  <si>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</si>
  <si>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</si>
  <si>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</si>
  <si>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</si>
  <si>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</si>
  <si>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</si>
  <si>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</si>
  <si>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</si>
  <si>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</si>
  <si>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</si>
  <si>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</si>
  <si>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</si>
  <si>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</si>
  <si>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</si>
  <si>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</si>
  <si>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</si>
  <si>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</si>
  <si>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</si>
  <si>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</si>
  <si>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</si>
  <si>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</si>
  <si>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</si>
  <si>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</si>
  <si>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</si>
  <si>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</si>
  <si>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</si>
  <si>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</si>
  <si>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</si>
  <si>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</si>
  <si>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</si>
  <si>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</si>
  <si>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</si>
  <si>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</si>
  <si>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</si>
  <si>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</si>
  <si>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</si>
  <si>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</si>
  <si>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</si>
  <si>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</si>
  <si>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</si>
  <si>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</si>
  <si>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</si>
  <si>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</si>
  <si>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</si>
  <si>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</si>
  <si>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</si>
  <si>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</si>
  <si>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</si>
  <si>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</si>
  <si>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</si>
  <si>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</si>
  <si>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</si>
  <si>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</si>
  <si>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</si>
  <si>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</si>
  <si>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</si>
  <si>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</si>
  <si>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</si>
  <si>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</si>
  <si>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</si>
  <si>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</si>
  <si>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</si>
  <si>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</si>
  <si>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</si>
  <si>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</si>
  <si>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</si>
  <si>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</si>
  <si>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</si>
  <si>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</si>
  <si>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</si>
  <si>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</si>
  <si>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</si>
  <si>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</si>
  <si>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</si>
  <si>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</si>
  <si>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</si>
  <si>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</si>
  <si>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</si>
  <si>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</si>
  <si>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</si>
  <si>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</si>
  <si>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</si>
  <si>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</si>
  <si>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</si>
  <si>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</si>
  <si>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</si>
  <si>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</si>
  <si>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</si>
  <si>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</si>
  <si>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</si>
  <si>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</si>
  <si>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</si>
  <si>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</si>
  <si>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</si>
  <si>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</si>
  <si>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</si>
  <si>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</si>
  <si>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</si>
  <si>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</si>
  <si>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</si>
  <si>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</si>
  <si>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</si>
  <si>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</si>
  <si>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</si>
  <si>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</si>
  <si>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</si>
  <si>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</si>
  <si>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</si>
  <si>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</si>
  <si>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</si>
  <si>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</si>
  <si>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</si>
  <si>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</si>
  <si>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</si>
  <si>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</si>
  <si>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</si>
  <si>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</si>
  <si>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</si>
  <si>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</si>
  <si>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</si>
  <si>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</si>
  <si>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</si>
  <si>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</si>
  <si>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</si>
  <si>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</si>
  <si>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</si>
  <si>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</si>
  <si>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</si>
  <si>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</si>
  <si>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</si>
  <si>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</si>
  <si>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</si>
  <si>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</si>
  <si>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</si>
  <si>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</si>
  <si>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</si>
  <si>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</si>
  <si>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</si>
  <si>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</si>
  <si>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</si>
  <si>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</si>
  <si>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</si>
  <si>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</si>
  <si>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</si>
  <si>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</si>
  <si>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</si>
  <si>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</si>
  <si>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</si>
  <si>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</si>
  <si>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</si>
  <si>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</si>
  <si>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</si>
  <si>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</si>
  <si>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</si>
  <si>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</si>
  <si>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</si>
  <si>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</si>
  <si>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</si>
  <si>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</si>
  <si>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</si>
  <si>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</si>
  <si>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</si>
  <si>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</si>
  <si>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</si>
  <si>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</si>
  <si>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</si>
  <si>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</si>
  <si>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</si>
  <si>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</si>
  <si>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</si>
  <si>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</si>
  <si>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</si>
  <si>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</si>
  <si>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</si>
  <si>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</si>
  <si>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</si>
  <si>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</si>
  <si>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</si>
  <si>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</si>
  <si>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</si>
  <si>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</si>
  <si>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</si>
  <si>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</si>
  <si>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</si>
  <si>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</si>
  <si>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</si>
  <si>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</si>
  <si>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</si>
  <si>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</si>
  <si>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</si>
  <si>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</si>
  <si>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</si>
  <si>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</si>
  <si>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</si>
  <si>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</si>
  <si>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</si>
  <si>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</si>
  <si>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</si>
  <si>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</si>
  <si>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</si>
  <si>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</si>
  <si>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</si>
  <si>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</si>
  <si>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</si>
  <si>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</si>
  <si>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</si>
  <si>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</si>
  <si>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</si>
  <si>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</si>
  <si>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</si>
  <si>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</si>
  <si>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</si>
  <si>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</si>
  <si>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</si>
  <si>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</si>
  <si>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</si>
  <si>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</si>
  <si>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</si>
  <si>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</si>
  <si>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</si>
  <si>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</si>
  <si>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</si>
  <si>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</si>
  <si>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</si>
  <si>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</si>
  <si>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</si>
  <si>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</si>
  <si>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</si>
  <si>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</si>
  <si>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</si>
  <si>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</si>
  <si>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</si>
  <si>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</si>
  <si>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</si>
  <si>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</si>
  <si>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</si>
  <si>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</si>
  <si>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</si>
  <si>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</si>
  <si>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</si>
  <si>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</si>
  <si>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</si>
  <si>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</si>
  <si>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</si>
  <si>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</si>
  <si>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</si>
  <si>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</si>
  <si>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</si>
  <si>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</si>
  <si>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</si>
  <si>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</si>
  <si>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</si>
  <si>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</si>
  <si>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</si>
  <si>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</si>
  <si>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</si>
  <si>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</si>
  <si>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</si>
  <si>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</si>
  <si>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</si>
  <si>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</si>
  <si>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</si>
  <si>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</si>
  <si>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</si>
  <si>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</si>
  <si>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</si>
  <si>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</si>
  <si>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</si>
  <si>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</si>
  <si>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</si>
  <si>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</si>
  <si>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</si>
  <si>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</si>
  <si>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</si>
  <si>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</si>
  <si>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</si>
  <si>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</si>
  <si>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</si>
  <si>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</si>
  <si>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</si>
  <si>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</si>
  <si>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</si>
  <si>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</si>
  <si>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</si>
  <si>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</si>
  <si>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</si>
  <si>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</si>
  <si>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</si>
  <si>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</si>
  <si>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</si>
  <si>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</si>
  <si>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</si>
  <si>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</si>
  <si>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</si>
  <si>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</si>
  <si>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</si>
  <si>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</si>
  <si>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</si>
  <si>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</si>
  <si>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</si>
  <si>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</si>
  <si>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</si>
  <si>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</si>
  <si>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</si>
  <si>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</si>
  <si>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</si>
  <si>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</si>
  <si>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</si>
  <si>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</si>
  <si>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</si>
  <si>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</si>
  <si>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</si>
  <si>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</si>
  <si>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</si>
  <si>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</si>
  <si>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</si>
  <si>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</si>
  <si>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</si>
  <si>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</si>
  <si>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</si>
  <si>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</si>
  <si>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</si>
  <si>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</si>
  <si>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</si>
  <si>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</si>
  <si>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</si>
  <si>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</si>
  <si>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</si>
  <si>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</si>
  <si>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</si>
  <si>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</si>
  <si>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</si>
  <si>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</si>
  <si>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</si>
  <si>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</si>
  <si>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</si>
  <si>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</si>
  <si>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</si>
  <si>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</si>
  <si>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</si>
  <si>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</si>
  <si>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</si>
  <si>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</si>
  <si>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</si>
  <si>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</si>
  <si>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</si>
  <si>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</si>
  <si>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</si>
  <si>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</si>
  <si>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</si>
  <si>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</si>
  <si>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</si>
  <si>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</si>
  <si>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</si>
  <si>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</si>
  <si>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</si>
  <si>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</si>
  <si>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</si>
  <si>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</si>
  <si>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</si>
  <si>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</si>
  <si>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</si>
  <si>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</si>
  <si>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</si>
  <si>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</si>
  <si>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</si>
  <si>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</si>
  <si>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</si>
  <si>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</si>
  <si>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</si>
  <si>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</si>
  <si>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</si>
  <si>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</si>
  <si>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</si>
  <si>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</si>
  <si>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</si>
  <si>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</si>
  <si>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</si>
  <si>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</si>
  <si>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</si>
  <si>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</si>
  <si>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</si>
  <si>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</si>
  <si>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</si>
  <si>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</si>
  <si>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</si>
  <si>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</si>
  <si>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</si>
  <si>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</si>
  <si>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</si>
  <si>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</si>
  <si>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</si>
  <si>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</si>
  <si>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</si>
  <si>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</si>
  <si>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</si>
  <si>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</si>
  <si>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</si>
  <si>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</si>
  <si>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</si>
  <si>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</si>
  <si>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</si>
  <si>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</si>
  <si>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</si>
  <si>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</si>
  <si>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</si>
  <si>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</si>
  <si>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</si>
  <si>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</si>
  <si>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</si>
  <si>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</si>
  <si>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</si>
  <si>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</si>
  <si>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</si>
  <si>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</si>
  <si>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</si>
  <si>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</si>
  <si>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</si>
  <si>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</si>
  <si>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</si>
  <si>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</si>
  <si>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</si>
  <si>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</si>
  <si>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</si>
  <si>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</si>
  <si>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</si>
  <si>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</si>
  <si>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</si>
  <si>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</si>
  <si>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</si>
  <si>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</si>
  <si>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</si>
  <si>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</si>
  <si>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</si>
  <si>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</si>
  <si>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</si>
  <si>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</si>
  <si>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</si>
  <si>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</si>
  <si>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</si>
  <si>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</si>
  <si>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</si>
  <si>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</si>
  <si>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</si>
  <si>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</si>
  <si>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</si>
  <si>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</si>
  <si>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</si>
  <si>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</si>
  <si>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</si>
  <si>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</si>
  <si>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</si>
  <si>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</si>
  <si>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</si>
  <si>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</si>
  <si>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</si>
  <si>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</si>
  <si>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</si>
  <si>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</si>
  <si>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</si>
  <si>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</si>
  <si>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</si>
  <si>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</si>
  <si>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</si>
  <si>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</si>
  <si>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</si>
  <si>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</si>
  <si>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</si>
  <si>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</si>
  <si>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</si>
  <si>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</si>
  <si>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</si>
  <si>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</si>
  <si>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</si>
  <si>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</si>
  <si>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</si>
  <si>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</si>
  <si>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</si>
  <si>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</si>
  <si>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</si>
  <si>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</si>
  <si>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</si>
  <si>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</si>
  <si>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</si>
  <si>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</si>
  <si>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</si>
  <si>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</si>
  <si>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</si>
  <si>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</si>
  <si>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</si>
  <si>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</si>
  <si>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</si>
  <si>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</si>
  <si>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</si>
  <si>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</si>
  <si>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</si>
  <si>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</si>
  <si>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</si>
  <si>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</si>
  <si>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</si>
  <si>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</si>
  <si>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</si>
  <si>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</si>
  <si>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</si>
  <si>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</si>
  <si>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</si>
  <si>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</si>
  <si>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</si>
  <si>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</si>
  <si>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</si>
  <si>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</si>
  <si>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</si>
  <si>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</si>
  <si>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</si>
  <si>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</si>
  <si>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</si>
  <si>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</si>
  <si>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</si>
  <si>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</si>
  <si>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</si>
  <si>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</si>
  <si>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</si>
  <si>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</si>
  <si>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</si>
  <si>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</si>
  <si>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</si>
  <si>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</si>
  <si>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</si>
  <si>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</si>
  <si>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</si>
  <si>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</si>
  <si>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</si>
  <si>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</si>
  <si>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</si>
  <si>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</si>
  <si>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</si>
  <si>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</si>
  <si>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</si>
  <si>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</si>
  <si>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</si>
  <si>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</si>
  <si>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</si>
  <si>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</si>
  <si>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</si>
  <si>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</si>
  <si>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</si>
  <si>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</si>
  <si>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</si>
  <si>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</si>
  <si>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</si>
  <si>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</si>
  <si>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</si>
  <si>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</si>
  <si>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</si>
  <si>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</si>
  <si>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</si>
  <si>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</si>
  <si>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</si>
  <si>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</si>
  <si>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</si>
  <si>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</si>
  <si>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</si>
  <si>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</si>
  <si>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</si>
  <si>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</si>
  <si>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</si>
  <si>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</si>
  <si>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</si>
  <si>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</si>
  <si>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</si>
  <si>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</si>
  <si>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</si>
  <si>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</si>
  <si>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</si>
  <si>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</si>
  <si>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</si>
  <si>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</si>
  <si>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</si>
  <si>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</si>
  <si>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</si>
  <si>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</si>
  <si>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</si>
  <si>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</si>
  <si>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</si>
  <si>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</si>
  <si>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</si>
  <si>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</si>
  <si>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</si>
  <si>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</si>
  <si>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</si>
  <si>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</si>
  <si>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</si>
  <si>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</si>
  <si>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</si>
  <si>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</si>
  <si>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</si>
  <si>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</si>
  <si>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</si>
  <si>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</si>
  <si>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</si>
  <si>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</si>
  <si>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</si>
  <si>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</si>
  <si>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</si>
  <si>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</si>
  <si>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</si>
  <si>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</si>
  <si>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</si>
  <si>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</si>
  <si>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</si>
  <si>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</si>
  <si>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</si>
  <si>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</si>
  <si>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</si>
  <si>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</si>
  <si>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</si>
  <si>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</si>
  <si>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</si>
  <si>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</si>
  <si>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</si>
  <si>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</si>
  <si>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</si>
  <si>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</si>
  <si>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</si>
  <si>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</si>
  <si>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</si>
  <si>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</si>
  <si>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</si>
  <si>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</si>
  <si>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</si>
  <si>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</si>
  <si>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</si>
  <si>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</si>
  <si>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</si>
  <si>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</si>
  <si>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</si>
  <si>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</si>
  <si>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</si>
  <si>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</si>
  <si>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</si>
  <si>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</si>
  <si>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</si>
  <si>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</si>
  <si>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</si>
  <si>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</si>
  <si>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</si>
  <si>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</si>
  <si>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</si>
  <si>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</si>
  <si>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</si>
  <si>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</si>
  <si>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</si>
  <si>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</si>
  <si>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</si>
  <si>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</si>
  <si>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</si>
  <si>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</si>
  <si>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</si>
  <si>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</si>
  <si>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</si>
  <si>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</si>
  <si>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</si>
  <si>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</si>
  <si>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</si>
  <si>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</si>
  <si>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</si>
  <si>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</si>
  <si>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</si>
  <si>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</si>
  <si>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</si>
  <si>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</si>
  <si>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</si>
  <si>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</si>
  <si>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</si>
  <si>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</si>
  <si>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</si>
  <si>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</si>
  <si>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</si>
  <si>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</si>
  <si>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</si>
  <si>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</si>
  <si>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</si>
  <si>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</si>
  <si>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</si>
  <si>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</si>
  <si>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</si>
  <si>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</si>
  <si>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</si>
  <si>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</si>
  <si>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</si>
  <si>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</si>
  <si>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</si>
  <si>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</si>
  <si>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</si>
  <si>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</si>
  <si>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</si>
  <si>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</si>
  <si>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</si>
  <si>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</si>
  <si>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</si>
  <si>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</si>
  <si>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</si>
  <si>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</si>
  <si>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</si>
  <si>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</si>
  <si>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</si>
  <si>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</si>
  <si>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</si>
  <si>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</si>
  <si>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</si>
  <si>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</si>
  <si>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</si>
  <si>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</si>
  <si>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</si>
  <si>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</si>
  <si>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</si>
  <si>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</si>
  <si>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</si>
  <si>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</si>
  <si>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</si>
  <si>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</si>
  <si>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</si>
  <si>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</si>
  <si>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</si>
  <si>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</si>
  <si>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</si>
  <si>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</si>
  <si>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</si>
  <si>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</si>
  <si>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</si>
  <si>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</si>
  <si>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</si>
  <si>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</si>
  <si>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</si>
  <si>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</si>
  <si>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</si>
  <si>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</si>
  <si>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</si>
  <si>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</si>
  <si>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</si>
  <si>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</si>
  <si>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</si>
  <si>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</si>
  <si>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</si>
  <si>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</si>
  <si>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</si>
  <si>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</si>
  <si>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</si>
  <si>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</si>
  <si>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</si>
  <si>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</si>
  <si>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</si>
  <si>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</si>
  <si>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</si>
  <si>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</si>
  <si>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</si>
  <si>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</si>
  <si>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</si>
  <si>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</si>
  <si>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</si>
  <si>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</si>
  <si>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</si>
  <si>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</si>
  <si>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</si>
  <si>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</si>
  <si>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</si>
  <si>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</si>
  <si>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</si>
  <si>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</si>
  <si>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</si>
  <si>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</si>
  <si>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</si>
  <si>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</si>
  <si>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</si>
  <si>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</si>
  <si>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</si>
  <si>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</si>
  <si>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</si>
  <si>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</si>
  <si>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</si>
  <si>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</si>
  <si>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</si>
  <si>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</si>
  <si>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</si>
  <si>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</si>
  <si>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</si>
  <si>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</si>
  <si>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</si>
  <si>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</si>
  <si>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</si>
  <si>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</si>
  <si>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</si>
  <si>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</si>
  <si>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</si>
  <si>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</si>
  <si>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</si>
  <si>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</si>
  <si>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</si>
  <si>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</si>
  <si>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</si>
  <si>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</si>
  <si>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</si>
  <si>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</si>
  <si>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</si>
  <si>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</si>
  <si>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</si>
  <si>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</si>
  <si>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</si>
  <si>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</si>
  <si>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</si>
  <si>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</si>
  <si>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</si>
  <si>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</si>
  <si>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</si>
  <si>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</si>
  <si>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</si>
  <si>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</si>
  <si>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</si>
  <si>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</si>
  <si>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</si>
  <si>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</si>
  <si>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</si>
  <si>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</si>
  <si>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</si>
  <si>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</si>
  <si>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</si>
  <si>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</si>
  <si>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</si>
  <si>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</si>
  <si>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</si>
  <si>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</si>
  <si>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</si>
  <si>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</si>
  <si>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</si>
  <si>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</si>
  <si>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</si>
  <si>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</si>
  <si>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</si>
  <si>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</si>
  <si>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</si>
  <si>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</si>
  <si>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</si>
  <si>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</si>
  <si>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</si>
  <si>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</si>
  <si>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</si>
  <si>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</si>
  <si>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</si>
  <si>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</si>
  <si>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</si>
  <si>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</si>
  <si>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</si>
  <si>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</si>
  <si>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</si>
  <si>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</si>
  <si>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</si>
  <si>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</si>
  <si>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</si>
  <si>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</si>
  <si>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</si>
  <si>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</si>
  <si>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</si>
  <si>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</si>
  <si>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</si>
  <si>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</si>
  <si>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</si>
  <si>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</si>
  <si>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</si>
  <si>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</si>
  <si>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</si>
  <si>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</si>
  <si>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</si>
  <si>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</si>
  <si>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</si>
  <si>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</si>
  <si>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</si>
  <si>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</si>
  <si>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</si>
  <si>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</si>
  <si>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</si>
  <si>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</si>
  <si>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</si>
  <si>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</si>
  <si>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</si>
  <si>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</si>
  <si>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</si>
  <si>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</si>
  <si>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</si>
  <si>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</si>
  <si>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</si>
  <si>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</si>
  <si>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</si>
  <si>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</si>
  <si>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</si>
  <si>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</si>
  <si>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</si>
  <si>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</si>
  <si>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</si>
  <si>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</si>
  <si>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</si>
  <si>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</si>
  <si>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</si>
  <si>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</si>
  <si>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</si>
  <si>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</si>
  <si>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</si>
  <si>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</si>
  <si>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</si>
  <si>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</si>
  <si>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</si>
  <si>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</si>
  <si>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</si>
  <si>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</si>
  <si>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</si>
  <si>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</si>
  <si>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</si>
  <si>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</si>
  <si>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</si>
  <si>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</si>
  <si>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</si>
  <si>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</si>
  <si>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</si>
  <si>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</si>
  <si>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</si>
  <si>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</si>
  <si>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</si>
  <si>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</si>
  <si>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</si>
  <si>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</si>
  <si>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</si>
  <si>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</si>
  <si>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</si>
  <si>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</si>
  <si>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</si>
  <si>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</si>
  <si>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</si>
  <si>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</si>
  <si>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</si>
  <si>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</si>
  <si>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</si>
  <si>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</si>
  <si>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</si>
  <si>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</si>
  <si>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</si>
  <si>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</si>
  <si>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</si>
  <si>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</si>
  <si>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</si>
  <si>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</si>
  <si>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</si>
  <si>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</si>
  <si>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</si>
  <si>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</si>
  <si>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</si>
  <si>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</si>
  <si>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</si>
  <si>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</si>
  <si>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</si>
  <si>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</si>
  <si>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</si>
  <si>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</si>
  <si>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</si>
  <si>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</si>
  <si>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</si>
  <si>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</si>
  <si>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</si>
  <si>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</si>
  <si>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</si>
  <si>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</si>
  <si>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</si>
  <si>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</si>
  <si>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</si>
  <si>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</si>
  <si>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</si>
  <si>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</si>
  <si>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</si>
  <si>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</si>
  <si>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</si>
  <si>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</si>
  <si>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</si>
  <si>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</si>
  <si>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</si>
  <si>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</si>
  <si>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</si>
  <si>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</si>
  <si>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</si>
  <si>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</si>
  <si>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</si>
  <si>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</si>
  <si>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</si>
  <si>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</si>
  <si>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</si>
  <si>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</si>
  <si>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</si>
  <si>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</si>
  <si>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</si>
  <si>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</si>
  <si>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</si>
  <si>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</si>
  <si>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</si>
  <si>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</si>
  <si>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</si>
  <si>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</si>
  <si>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</si>
  <si>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</si>
  <si>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</si>
  <si>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</si>
  <si>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</si>
  <si>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</si>
  <si>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</si>
  <si>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</si>
  <si>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</si>
  <si>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</si>
  <si>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</si>
  <si>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</si>
  <si>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</si>
  <si>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</si>
  <si>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</si>
  <si>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</si>
  <si>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</si>
  <si>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</si>
  <si>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</si>
  <si>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</si>
  <si>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</si>
  <si>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</si>
  <si>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</si>
  <si>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</si>
  <si>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</si>
  <si>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</si>
  <si>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</si>
  <si>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</si>
  <si>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</si>
  <si>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</si>
  <si>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</si>
  <si>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</si>
  <si>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</si>
  <si>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</si>
  <si>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</si>
  <si>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</si>
  <si>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</si>
  <si>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</si>
  <si>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</si>
  <si>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</si>
  <si>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</si>
  <si>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</si>
  <si>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</si>
  <si>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</si>
  <si>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</si>
  <si>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</si>
  <si>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</si>
  <si>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</si>
  <si>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</si>
  <si>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</si>
  <si>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</si>
  <si>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</si>
  <si>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</si>
  <si>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</si>
  <si>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</si>
  <si>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</si>
  <si>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</si>
  <si>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</si>
  <si>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</si>
  <si>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</si>
  <si>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</si>
  <si>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</si>
  <si>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</si>
  <si>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</si>
  <si>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</si>
  <si>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</si>
  <si>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</si>
  <si>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</si>
  <si>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</si>
  <si>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</si>
  <si>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</si>
  <si>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</si>
  <si>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</si>
  <si>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</si>
  <si>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</si>
  <si>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</si>
  <si>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</si>
  <si>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</si>
  <si>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</si>
  <si>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</si>
  <si>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</si>
  <si>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</si>
  <si>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</si>
  <si>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</si>
  <si>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</si>
  <si>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</si>
  <si>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</si>
  <si>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</si>
  <si>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</si>
  <si>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</si>
  <si>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</si>
  <si>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</si>
  <si>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</si>
  <si>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</si>
  <si>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</si>
  <si>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</si>
  <si>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</si>
  <si>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</si>
  <si>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</si>
  <si>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</si>
  <si>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</si>
  <si>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</si>
  <si>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</si>
  <si>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</si>
  <si>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</si>
  <si>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</si>
  <si>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</si>
  <si>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</si>
  <si>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</si>
  <si>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</si>
  <si>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</si>
  <si>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</si>
  <si>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</si>
  <si>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</si>
  <si>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</si>
  <si>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</si>
  <si>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</si>
  <si>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</si>
  <si>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</si>
  <si>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</si>
  <si>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</si>
  <si>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</si>
  <si>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</si>
  <si>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</si>
  <si>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</si>
  <si>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</si>
  <si>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</si>
  <si>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</si>
  <si>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</si>
  <si>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</si>
  <si>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</si>
  <si>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</si>
  <si>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</si>
  <si>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</si>
  <si>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</si>
  <si>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</si>
  <si>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</si>
  <si>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</si>
  <si>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</si>
  <si>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</si>
  <si>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</si>
  <si>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</si>
  <si>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</si>
  <si>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</si>
  <si>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</si>
  <si>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</si>
  <si>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</si>
  <si>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</si>
  <si>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</si>
  <si>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</si>
  <si>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</si>
  <si>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</si>
  <si>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</si>
  <si>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</si>
  <si>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</si>
  <si>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</si>
  <si>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</si>
  <si>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</si>
  <si>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</si>
  <si>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</si>
  <si>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</si>
  <si>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</si>
  <si>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</si>
  <si>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</si>
  <si>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</si>
  <si>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</si>
  <si>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</si>
  <si>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</si>
  <si>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</si>
  <si>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</si>
  <si>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</si>
  <si>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</si>
  <si>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</si>
  <si>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</si>
  <si>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</si>
  <si>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</si>
  <si>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</si>
  <si>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</si>
  <si>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</si>
  <si>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</si>
  <si>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</si>
  <si>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</si>
  <si>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</si>
  <si>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</si>
  <si>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</si>
  <si>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</si>
  <si>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</si>
  <si>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</si>
  <si>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</si>
  <si>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</si>
  <si>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</si>
  <si>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</si>
  <si>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</si>
  <si>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</si>
  <si>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</si>
  <si>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</si>
  <si>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</si>
  <si>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</si>
  <si>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</si>
  <si>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</si>
  <si>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</si>
  <si>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</si>
  <si>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</si>
  <si>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</si>
  <si>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</si>
  <si>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</si>
  <si>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</si>
  <si>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</si>
  <si>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</si>
  <si>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</si>
  <si>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</si>
  <si>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</si>
  <si>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</si>
  <si>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</si>
  <si>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</si>
  <si>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</si>
  <si>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</si>
  <si>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</si>
  <si>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</si>
  <si>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</si>
  <si>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</si>
  <si>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</si>
  <si>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</si>
  <si>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</si>
  <si>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</si>
  <si>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</si>
  <si>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</si>
  <si>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</si>
  <si>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</si>
  <si>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</si>
  <si>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</si>
  <si>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</si>
  <si>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</si>
  <si>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</si>
  <si>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</si>
  <si>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</si>
  <si>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</si>
  <si>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</si>
  <si>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</si>
  <si>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</si>
  <si>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</si>
  <si>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</si>
  <si>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</si>
  <si>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</si>
  <si>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</si>
  <si>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</si>
  <si>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</si>
  <si>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</si>
  <si>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</si>
  <si>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</si>
  <si>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</si>
  <si>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</si>
  <si>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</si>
  <si>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</si>
  <si>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</si>
  <si>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</si>
  <si>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</si>
  <si>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</si>
  <si>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</si>
  <si>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</si>
  <si>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</si>
  <si>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</si>
  <si>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</si>
  <si>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</si>
  <si>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</si>
  <si>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</si>
  <si>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</si>
  <si>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</si>
  <si>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</si>
  <si>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</si>
  <si>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</si>
  <si>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</si>
  <si>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</si>
  <si>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</si>
  <si>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</si>
  <si>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</si>
  <si>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</si>
  <si>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</si>
  <si>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</si>
  <si>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</si>
  <si>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</si>
  <si>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</si>
  <si>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</si>
  <si>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</si>
  <si>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</si>
  <si>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</si>
  <si>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</si>
  <si>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</si>
  <si>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</si>
  <si>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</si>
  <si>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</si>
  <si>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</si>
  <si>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</si>
  <si>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</si>
  <si>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</si>
  <si>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</si>
  <si>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</si>
  <si>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</si>
  <si>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</si>
  <si>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</si>
  <si>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</si>
  <si>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</si>
  <si>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</si>
  <si>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</si>
  <si>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</si>
  <si>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</si>
  <si>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</si>
  <si>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</si>
  <si>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</si>
  <si>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</si>
  <si>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</si>
  <si>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</si>
  <si>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</si>
  <si>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</si>
  <si>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</si>
  <si>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</si>
  <si>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</si>
  <si>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</si>
  <si>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</si>
  <si>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</si>
  <si>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</si>
  <si>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</si>
  <si>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</si>
  <si>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</si>
  <si>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</si>
  <si>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</si>
  <si>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</si>
  <si>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</si>
  <si>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</si>
  <si>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</si>
  <si>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</si>
  <si>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</si>
  <si>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</si>
  <si>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</si>
  <si>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</si>
  <si>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</si>
  <si>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</si>
  <si>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</si>
  <si>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</si>
  <si>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</si>
  <si>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</si>
  <si>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</si>
  <si>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</si>
  <si>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</si>
  <si>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</si>
  <si>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</si>
  <si>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</si>
  <si>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</si>
  <si>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</si>
  <si>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</si>
  <si>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</si>
  <si>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</si>
  <si>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</si>
  <si>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</si>
  <si>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</si>
  <si>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</si>
  <si>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</si>
  <si>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</si>
  <si>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</si>
  <si>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</si>
  <si>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</si>
  <si>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</si>
  <si>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</si>
  <si>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</si>
  <si>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</si>
  <si>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</si>
  <si>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</si>
  <si>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</si>
  <si>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</si>
  <si>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</si>
  <si>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</si>
  <si>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</si>
  <si>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</si>
  <si>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</si>
  <si>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</si>
  <si>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</si>
  <si>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</si>
  <si>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</si>
  <si>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</si>
  <si>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</si>
  <si>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</si>
  <si>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</si>
  <si>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</si>
  <si>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</si>
  <si>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</si>
  <si>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</si>
  <si>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</si>
  <si>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</si>
  <si>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</si>
  <si>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</si>
  <si>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</si>
  <si>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</si>
  <si>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</si>
  <si>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</si>
  <si>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</si>
  <si>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</si>
  <si>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</si>
  <si>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</si>
  <si>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</si>
  <si>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</si>
  <si>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</si>
  <si>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</si>
  <si>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</si>
  <si>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</si>
  <si>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</si>
  <si>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</si>
  <si>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</si>
  <si>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</si>
  <si>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</si>
  <si>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</si>
  <si>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</si>
  <si>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</si>
  <si>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</si>
  <si>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</si>
  <si>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</si>
  <si>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</si>
  <si>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</si>
  <si>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</si>
  <si>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</si>
  <si>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</si>
  <si>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</si>
  <si>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</si>
  <si>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</si>
  <si>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</si>
  <si>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</si>
  <si>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</si>
  <si>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</si>
  <si>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</si>
  <si>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</si>
  <si>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</si>
  <si>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</si>
  <si>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</si>
  <si>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</si>
  <si>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</si>
  <si>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</si>
  <si>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</si>
  <si>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</si>
  <si>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</si>
  <si>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</si>
  <si>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</si>
  <si>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</si>
  <si>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</si>
  <si>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</si>
  <si>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</si>
  <si>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</si>
  <si>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</si>
  <si>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</si>
  <si>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</si>
  <si>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</si>
  <si>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</si>
  <si>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</si>
  <si>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</si>
  <si>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</si>
  <si>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</si>
  <si>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</si>
  <si>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</si>
  <si>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</si>
  <si>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</si>
  <si>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</si>
  <si>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</si>
  <si>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</si>
  <si>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</si>
  <si>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</si>
  <si>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</si>
  <si>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</si>
  <si>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</si>
  <si>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</si>
  <si>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</si>
  <si>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</si>
  <si>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</si>
  <si>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</si>
  <si>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</si>
  <si>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</si>
  <si>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</si>
  <si>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</si>
  <si>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</si>
  <si>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</si>
  <si>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</si>
  <si>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</si>
  <si>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</si>
  <si>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</si>
  <si>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</si>
  <si>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</si>
  <si>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</si>
  <si>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</si>
  <si>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</si>
  <si>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</si>
  <si>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</si>
  <si>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</si>
  <si>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</si>
  <si>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</si>
  <si>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</si>
  <si>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</si>
  <si>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</si>
  <si>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</si>
  <si>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</si>
  <si>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</si>
  <si>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</si>
  <si>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</si>
  <si>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</si>
  <si>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</si>
  <si>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</si>
  <si>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</si>
  <si>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</si>
  <si>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</si>
  <si>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</si>
  <si>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</si>
  <si>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</si>
  <si>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</si>
  <si>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</si>
  <si>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</si>
  <si>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</si>
  <si>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</si>
  <si>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</si>
  <si>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</si>
  <si>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</si>
  <si>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</si>
  <si>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</si>
  <si>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</si>
  <si>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</si>
  <si>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</si>
  <si>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</si>
  <si>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</si>
  <si>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</si>
  <si>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</si>
  <si>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</si>
  <si>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</si>
  <si>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</si>
  <si>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</si>
  <si>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</si>
  <si>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</si>
  <si>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</si>
  <si>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</si>
  <si>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</si>
  <si>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</si>
  <si>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</si>
  <si>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</si>
  <si>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</si>
  <si>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</si>
  <si>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</si>
  <si>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</si>
  <si>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</si>
  <si>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</si>
  <si>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</si>
  <si>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</si>
  <si>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</si>
  <si>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</si>
  <si>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</si>
  <si>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</si>
  <si>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</si>
  <si>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</si>
  <si>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</si>
  <si>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</si>
  <si>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</si>
  <si>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</si>
  <si>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</si>
  <si>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</si>
  <si>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</si>
  <si>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</si>
  <si>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</si>
  <si>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</si>
  <si>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</si>
  <si>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</si>
  <si>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</si>
  <si>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</si>
  <si>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</si>
  <si>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</si>
  <si>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</si>
  <si>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</si>
  <si>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</si>
  <si>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</si>
  <si>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</si>
  <si>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</si>
  <si>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</si>
  <si>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</si>
  <si>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</si>
  <si>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</si>
  <si>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</si>
  <si>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</si>
  <si>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</si>
  <si>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</si>
  <si>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</si>
  <si>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</si>
  <si>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</si>
  <si>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</si>
  <si>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</si>
  <si>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</si>
  <si>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</si>
  <si>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</si>
  <si>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</si>
  <si>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</si>
  <si>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</si>
  <si>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</si>
  <si>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</si>
  <si>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</si>
  <si>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</si>
  <si>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</si>
  <si>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</si>
  <si>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</si>
  <si>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</si>
  <si>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</si>
  <si>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</si>
  <si>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</si>
  <si>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</si>
  <si>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</si>
  <si>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</si>
  <si>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</si>
  <si>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</si>
  <si>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</si>
  <si>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</si>
  <si>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</si>
  <si>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</si>
  <si>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</si>
  <si>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</si>
  <si>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</si>
  <si>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</si>
  <si>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</si>
  <si>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</si>
  <si>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</si>
  <si>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</si>
  <si>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</si>
  <si>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</si>
  <si>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</si>
  <si>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</si>
  <si>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</si>
  <si>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</si>
  <si>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</si>
  <si>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</si>
  <si>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</si>
  <si>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</si>
  <si>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</si>
  <si>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</si>
  <si>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</si>
  <si>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</si>
  <si>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</si>
  <si>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</si>
  <si>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</si>
  <si>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</si>
  <si>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</si>
  <si>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</si>
  <si>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</si>
  <si>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</si>
  <si>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</si>
  <si>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</si>
  <si>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</si>
  <si>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</si>
  <si>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</si>
  <si>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</si>
  <si>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</si>
  <si>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</si>
  <si>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</si>
  <si>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</si>
  <si>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</si>
  <si>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</si>
  <si>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</si>
  <si>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</si>
  <si>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</si>
  <si>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</si>
  <si>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</si>
  <si>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</si>
  <si>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</si>
  <si>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</si>
  <si>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</si>
  <si>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</si>
  <si>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</si>
  <si>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</si>
  <si>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</si>
  <si>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</si>
  <si>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</si>
  <si>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</si>
  <si>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</si>
  <si>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</si>
  <si>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</si>
  <si>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</si>
  <si>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</si>
  <si>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</si>
  <si>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</si>
  <si>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</si>
  <si>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</si>
  <si>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</si>
  <si>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</si>
  <si>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</si>
  <si>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</si>
  <si>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</si>
  <si>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</si>
  <si>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</si>
  <si>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</si>
  <si>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</si>
  <si>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</si>
  <si>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</si>
  <si>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</si>
  <si>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</si>
  <si>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</si>
  <si>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</si>
  <si>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</si>
  <si>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</si>
  <si>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</si>
  <si>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</si>
  <si>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</si>
  <si>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</si>
  <si>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</si>
  <si>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</si>
  <si>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</si>
  <si>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</si>
  <si>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</si>
  <si>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</si>
  <si>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</si>
  <si>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</si>
  <si>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</si>
  <si>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</si>
  <si>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</si>
  <si>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</si>
  <si>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</si>
  <si>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</si>
  <si>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</si>
  <si>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</si>
  <si>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</si>
  <si>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</si>
  <si>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</si>
  <si>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</si>
  <si>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</si>
  <si>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</si>
  <si>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</si>
  <si>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</si>
  <si>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</si>
  <si>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</si>
  <si>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</si>
  <si>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</si>
  <si>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</si>
  <si>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</si>
  <si>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</si>
  <si>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</si>
  <si>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</si>
  <si>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</si>
  <si>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</si>
  <si>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</si>
  <si>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</si>
  <si>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</si>
  <si>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</si>
  <si>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</si>
  <si>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</si>
  <si>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</si>
  <si>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</si>
  <si>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</si>
  <si>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</si>
  <si>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</si>
  <si>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</si>
  <si>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</si>
  <si>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</si>
  <si>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</si>
  <si>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</si>
  <si>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</si>
  <si>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</si>
  <si>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</si>
  <si>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</si>
  <si>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</si>
  <si>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</si>
  <si>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</si>
  <si>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</si>
  <si>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</si>
  <si>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</si>
  <si>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</si>
  <si>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</si>
  <si>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</si>
  <si>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</si>
  <si>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</si>
  <si>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</si>
  <si>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</si>
  <si>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</si>
  <si>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</si>
  <si>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</si>
  <si>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</si>
  <si>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</si>
  <si>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</si>
  <si>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</si>
  <si>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</si>
  <si>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</si>
  <si>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</si>
  <si>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</si>
  <si>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</si>
  <si>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</si>
  <si>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</si>
  <si>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</si>
  <si>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</si>
  <si>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</si>
  <si>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</si>
  <si>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</si>
  <si>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</si>
  <si>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</si>
  <si>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</si>
  <si>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</si>
  <si>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</si>
  <si>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</si>
  <si>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</si>
  <si>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</si>
  <si>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</si>
  <si>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</si>
  <si>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</si>
  <si>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</si>
  <si>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</si>
  <si>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</si>
  <si>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</si>
  <si>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</si>
  <si>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</si>
  <si>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</si>
  <si>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</si>
  <si>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</si>
  <si>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</si>
  <si>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</si>
  <si>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</si>
  <si>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</si>
  <si>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</si>
  <si>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</si>
  <si>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</si>
  <si>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</si>
  <si>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</si>
  <si>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</si>
  <si>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</si>
  <si>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</si>
  <si>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</si>
  <si>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</si>
  <si>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</si>
  <si>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</si>
  <si>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</si>
  <si>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</si>
  <si>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</si>
  <si>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</si>
  <si>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</si>
  <si>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</si>
  <si>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</si>
  <si>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</si>
  <si>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</si>
  <si>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</si>
  <si>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</si>
  <si>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</si>
  <si>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</si>
  <si>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</si>
  <si>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</si>
  <si>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</si>
  <si>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</si>
  <si>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</si>
  <si>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</si>
  <si>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</si>
  <si>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</si>
  <si>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</si>
  <si>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</si>
  <si>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</si>
  <si>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</si>
  <si>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</si>
  <si>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</si>
  <si>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</si>
  <si>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</si>
  <si>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</si>
  <si>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</si>
  <si>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</si>
  <si>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</si>
  <si>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</si>
  <si>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</si>
  <si>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</si>
  <si>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</si>
  <si>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</si>
  <si>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</si>
  <si>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</si>
  <si>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</si>
  <si>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</si>
  <si>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</si>
  <si>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</si>
  <si>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</si>
  <si>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</si>
  <si>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</si>
  <si>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</si>
  <si>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</si>
  <si>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</si>
  <si>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</si>
  <si>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</si>
  <si>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</si>
  <si>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</si>
  <si>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</si>
  <si>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</si>
  <si>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</si>
  <si>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</si>
  <si>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</si>
  <si>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</si>
  <si>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</si>
  <si>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</si>
  <si>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</si>
  <si>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</si>
  <si>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</si>
  <si>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</si>
  <si>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</si>
  <si>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</si>
  <si>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</si>
  <si>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</si>
  <si>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</si>
  <si>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</si>
  <si>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</si>
  <si>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</si>
  <si>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</si>
  <si>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</si>
  <si>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</si>
  <si>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</si>
  <si>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</si>
  <si>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</si>
  <si>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</si>
  <si>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</si>
  <si>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</si>
  <si>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</si>
  <si>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</si>
  <si>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</si>
  <si>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</si>
  <si>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</si>
  <si>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</si>
  <si>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</si>
  <si>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</si>
  <si>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</si>
  <si>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</si>
  <si>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</si>
  <si>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</si>
  <si>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</si>
  <si>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</si>
  <si>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</si>
  <si>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</si>
  <si>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</si>
  <si>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</si>
  <si>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</si>
  <si>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</si>
  <si>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</si>
  <si>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</si>
  <si>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</si>
  <si>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</si>
  <si>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</si>
  <si>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</si>
  <si>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</si>
  <si>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</si>
  <si>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</si>
  <si>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</si>
  <si>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</si>
  <si>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</si>
  <si>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</si>
  <si>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</si>
  <si>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</si>
  <si>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</si>
  <si>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</si>
  <si>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</si>
  <si>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</si>
  <si>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</si>
  <si>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</si>
  <si>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</si>
  <si>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</si>
  <si>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</si>
  <si>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</si>
  <si>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</si>
  <si>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</si>
  <si>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</si>
  <si>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</si>
  <si>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</si>
  <si>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</si>
  <si>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</si>
  <si>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</si>
  <si>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</si>
  <si>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</si>
  <si>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</si>
  <si>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</si>
  <si>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</si>
  <si>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</si>
  <si>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</si>
  <si>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</si>
  <si>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</si>
  <si>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</si>
  <si>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</si>
  <si>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</si>
  <si>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</si>
  <si>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</si>
  <si>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</si>
  <si>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</si>
  <si>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</si>
  <si>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</si>
  <si>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</si>
  <si>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</si>
  <si>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</si>
  <si>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</si>
  <si>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</si>
  <si>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</si>
  <si>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</si>
  <si>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</si>
  <si>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</si>
  <si>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</si>
  <si>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</si>
  <si>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</si>
  <si>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</si>
  <si>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</si>
  <si>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</si>
  <si>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</si>
  <si>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</si>
  <si>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</si>
  <si>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</si>
  <si>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</si>
  <si>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</si>
  <si>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</si>
  <si>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</si>
  <si>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</si>
  <si>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</si>
  <si>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</si>
  <si>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</si>
  <si>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</si>
  <si>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</si>
  <si>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</si>
  <si>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</si>
  <si>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</si>
  <si>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</si>
  <si>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</si>
  <si>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</si>
  <si>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</si>
  <si>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</si>
  <si>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</si>
  <si>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</si>
  <si>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</si>
  <si>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</si>
  <si>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</si>
  <si>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</si>
  <si>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</si>
  <si>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</si>
  <si>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</si>
  <si>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</si>
  <si>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</si>
  <si>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</si>
  <si>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</si>
  <si>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</si>
  <si>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</si>
  <si>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</si>
  <si>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</si>
  <si>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</si>
  <si>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</si>
  <si>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</si>
  <si>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</si>
  <si>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</si>
  <si>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</si>
  <si>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</si>
  <si>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</si>
  <si>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</si>
  <si>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</si>
  <si>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</si>
  <si>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</si>
  <si>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</si>
  <si>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</si>
  <si>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</si>
  <si>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</si>
  <si>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</si>
  <si>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</si>
  <si>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</si>
  <si>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</si>
  <si>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</si>
  <si>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</si>
  <si>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</si>
  <si>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</si>
  <si>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</si>
  <si>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</si>
  <si>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</si>
  <si>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</si>
  <si>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</si>
  <si>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</si>
  <si>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</si>
  <si>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</si>
  <si>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</si>
  <si>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</si>
  <si>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</si>
  <si>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</si>
  <si>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</si>
  <si>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</si>
  <si>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</si>
  <si>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</si>
  <si>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</si>
  <si>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</si>
  <si>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</si>
  <si>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</si>
  <si>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</si>
  <si>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</si>
  <si>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</si>
  <si>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</si>
  <si>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</si>
  <si>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</si>
  <si>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</si>
  <si>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</si>
  <si>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</si>
  <si>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</si>
  <si>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</si>
  <si>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</si>
  <si>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</si>
  <si>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</si>
  <si>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</si>
  <si>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</si>
  <si>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</si>
  <si>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</si>
  <si>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</si>
  <si>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</si>
  <si>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</si>
  <si>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</si>
  <si>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</si>
  <si>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</si>
  <si>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</si>
  <si>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</si>
  <si>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</si>
  <si>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</si>
  <si>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</si>
  <si>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</si>
  <si>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</si>
  <si>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</si>
  <si>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</si>
  <si>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</si>
  <si>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</si>
  <si>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</si>
  <si>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</si>
  <si>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</si>
  <si>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</si>
  <si>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</si>
  <si>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</si>
  <si>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</si>
  <si>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</si>
  <si>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</si>
  <si>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</si>
  <si>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</si>
  <si>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</si>
  <si>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</si>
  <si>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</si>
  <si>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</si>
  <si>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</si>
  <si>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</si>
  <si>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</si>
  <si>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</si>
  <si>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</si>
  <si>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</si>
  <si>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</si>
  <si>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</si>
  <si>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</si>
  <si>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</si>
  <si>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</si>
  <si>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</si>
  <si>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</si>
  <si>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</si>
  <si>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</si>
  <si>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</si>
  <si>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</si>
  <si>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</si>
  <si>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</si>
  <si>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</si>
  <si>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</si>
  <si>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</si>
  <si>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</si>
  <si>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</si>
  <si>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</si>
  <si>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</si>
  <si>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</si>
  <si>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</si>
  <si>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</si>
  <si>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</si>
  <si>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</si>
  <si>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</si>
  <si>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</si>
  <si>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</si>
  <si>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</si>
  <si>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</si>
  <si>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</si>
  <si>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</si>
  <si>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</si>
  <si>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</si>
  <si>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</si>
  <si>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</si>
  <si>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</si>
  <si>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</si>
  <si>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</si>
  <si>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</si>
  <si>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</si>
  <si>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</si>
  <si>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</si>
  <si>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</si>
  <si>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</si>
  <si>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</si>
  <si>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</si>
  <si>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</si>
  <si>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</si>
  <si>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</si>
  <si>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</si>
  <si>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</si>
  <si>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</si>
  <si>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</si>
  <si>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</si>
  <si>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</si>
  <si>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</si>
  <si>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</si>
  <si>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</si>
  <si>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</si>
  <si>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</si>
  <si>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</si>
  <si>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</si>
  <si>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</si>
  <si>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</si>
  <si>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</si>
  <si>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</si>
  <si>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</si>
  <si>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</si>
  <si>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</si>
  <si>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</si>
  <si>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</si>
  <si>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</si>
  <si>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</si>
  <si>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</si>
  <si>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</si>
  <si>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</si>
  <si>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</si>
  <si>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</si>
  <si>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</si>
  <si>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</si>
  <si>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</si>
  <si>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</si>
  <si>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</si>
  <si>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</si>
  <si>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</si>
  <si>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</si>
  <si>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</si>
  <si>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</si>
  <si>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</si>
  <si>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</si>
  <si>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</si>
  <si>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</si>
  <si>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</si>
  <si>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</si>
  <si>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</si>
  <si>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</si>
  <si>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</si>
  <si>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</si>
  <si>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</si>
  <si>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</si>
  <si>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</si>
  <si>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</si>
  <si>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</si>
  <si>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</si>
  <si>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</si>
  <si>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</si>
  <si>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</si>
  <si>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</si>
  <si>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</si>
  <si>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</si>
  <si>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</si>
  <si>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</si>
  <si>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</si>
  <si>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</si>
  <si>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</si>
  <si>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</si>
  <si>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</si>
  <si>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</si>
  <si>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</si>
  <si>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</si>
  <si>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</si>
  <si>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</si>
  <si>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</si>
  <si>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</si>
  <si>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</si>
  <si>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</si>
  <si>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</si>
  <si>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</si>
  <si>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</si>
  <si>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</si>
  <si>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</si>
  <si>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</si>
  <si>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</si>
  <si>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</si>
  <si>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</si>
  <si>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</si>
  <si>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</si>
  <si>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</si>
  <si>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</si>
  <si>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</si>
  <si>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</si>
  <si>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</si>
  <si>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</si>
  <si>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</si>
  <si>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</si>
  <si>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</si>
  <si>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</si>
  <si>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</si>
  <si>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</si>
  <si>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</si>
  <si>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</si>
  <si>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</si>
  <si>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</si>
  <si>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</si>
  <si>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</si>
  <si>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</si>
  <si>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</si>
  <si>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</si>
  <si>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</si>
  <si>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</si>
  <si>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</si>
  <si>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</si>
  <si>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</si>
  <si>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</si>
  <si>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</si>
  <si>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</si>
  <si>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</si>
  <si>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</si>
  <si>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</si>
  <si>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</si>
  <si>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</si>
  <si>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</si>
  <si>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</si>
  <si>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</si>
  <si>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</si>
  <si>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</si>
  <si>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</si>
  <si>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</si>
  <si>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</si>
  <si>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</si>
  <si>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</si>
  <si>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</si>
  <si>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</si>
  <si>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</si>
  <si>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</si>
  <si>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</si>
  <si>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</si>
  <si>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</si>
  <si>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</si>
  <si>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</si>
  <si>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</si>
  <si>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</si>
  <si>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</si>
  <si>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</si>
  <si>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</si>
  <si>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</si>
  <si>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</si>
  <si>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</si>
  <si>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</si>
  <si>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</si>
  <si>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</si>
  <si>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</si>
  <si>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</si>
  <si>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</si>
  <si>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</si>
  <si>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</si>
  <si>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</si>
  <si>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</si>
  <si>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</si>
  <si>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</si>
  <si>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</si>
  <si>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</si>
  <si>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</si>
  <si>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</si>
  <si>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</si>
  <si>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</si>
  <si>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</si>
  <si>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</si>
  <si>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</si>
  <si>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</si>
  <si>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</si>
  <si>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</si>
  <si>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</si>
  <si>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</si>
  <si>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</si>
  <si>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</si>
  <si>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</si>
  <si>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</si>
  <si>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</si>
  <si>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</si>
  <si>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</si>
  <si>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</si>
  <si>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</si>
  <si>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</si>
  <si>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</si>
  <si>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</si>
  <si>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</si>
  <si>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</si>
  <si>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</si>
  <si>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</si>
  <si>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</si>
  <si>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</si>
  <si>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</si>
  <si>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</si>
  <si>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</si>
  <si>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</si>
  <si>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</si>
  <si>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</si>
  <si>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</si>
  <si>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</si>
  <si>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</si>
  <si>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</si>
  <si>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</si>
  <si>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</si>
  <si>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</si>
  <si>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</si>
  <si>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</si>
  <si>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</si>
  <si>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</si>
  <si>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</si>
  <si>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</si>
  <si>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</si>
  <si>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</si>
  <si>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</si>
  <si>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</si>
  <si>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</si>
  <si>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</si>
  <si>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</si>
  <si>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</si>
  <si>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</si>
  <si>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</si>
  <si>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</si>
  <si>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</si>
  <si>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</si>
  <si>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</si>
  <si>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</si>
  <si>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</si>
  <si>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</si>
  <si>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</si>
  <si>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</si>
  <si>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</si>
  <si>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</si>
  <si>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</si>
  <si>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</si>
  <si>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</si>
  <si>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</si>
  <si>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</si>
  <si>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</si>
  <si>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</si>
  <si>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</si>
  <si>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</si>
  <si>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</si>
  <si>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</si>
  <si>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</si>
  <si>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</si>
  <si>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</si>
  <si>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</si>
  <si>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</si>
  <si>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</si>
  <si>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</si>
  <si>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</si>
  <si>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</si>
  <si>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</si>
  <si>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</si>
  <si>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</si>
  <si>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</si>
  <si>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</si>
  <si>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</si>
  <si>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</si>
  <si>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</si>
  <si>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</si>
  <si>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</si>
  <si>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</si>
  <si>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</si>
  <si>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</si>
  <si>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</si>
  <si>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</si>
  <si>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</si>
  <si>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</si>
  <si>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</si>
  <si>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</si>
  <si>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</si>
  <si>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</si>
  <si>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</si>
  <si>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</si>
  <si>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</si>
  <si>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</si>
  <si>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</si>
  <si>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</si>
  <si>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</si>
  <si>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</si>
  <si>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</si>
  <si>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</si>
  <si>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</si>
  <si>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</si>
  <si>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</si>
  <si>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</si>
  <si>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</si>
  <si>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</si>
  <si>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</si>
  <si>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</si>
  <si>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</si>
  <si>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</si>
  <si>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</si>
  <si>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</si>
  <si>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</si>
  <si>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</si>
  <si>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</si>
  <si>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</si>
  <si>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</si>
  <si>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</si>
  <si>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</si>
  <si>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</si>
  <si>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</si>
  <si>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</si>
  <si>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</si>
  <si>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</si>
  <si>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</si>
  <si>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</si>
  <si>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</si>
  <si>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</si>
  <si>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</si>
  <si>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</si>
  <si>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</si>
  <si>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</si>
  <si>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</si>
  <si>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</si>
  <si>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</si>
  <si>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</si>
  <si>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</si>
  <si>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</si>
  <si>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</si>
  <si>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</si>
  <si>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</si>
  <si>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</si>
  <si>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</si>
  <si>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</si>
  <si>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</si>
  <si>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</si>
  <si>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</si>
  <si>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</si>
  <si>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</si>
  <si>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</si>
  <si>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</si>
  <si>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</si>
  <si>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</si>
  <si>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</si>
  <si>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</si>
  <si>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</si>
  <si>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</si>
  <si>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</si>
  <si>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</si>
  <si>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</si>
  <si>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</si>
  <si>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</si>
  <si>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</si>
  <si>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</si>
  <si>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</si>
  <si>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</si>
  <si>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</si>
  <si>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</si>
  <si>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</si>
  <si>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</si>
  <si>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</si>
  <si>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</si>
  <si>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</si>
  <si>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</si>
  <si>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</si>
  <si>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</si>
  <si>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</si>
  <si>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</si>
  <si>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</si>
  <si>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</si>
  <si>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</si>
  <si>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</si>
  <si>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</si>
  <si>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</si>
  <si>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</si>
  <si>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</si>
  <si>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</si>
  <si>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</si>
  <si>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</si>
  <si>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</si>
  <si>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</si>
  <si>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</si>
  <si>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</si>
  <si>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</si>
  <si>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</si>
  <si>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</si>
  <si>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</si>
  <si>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</si>
  <si>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</si>
  <si>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</si>
  <si>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</si>
  <si>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</si>
  <si>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</si>
  <si>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</si>
  <si>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</si>
  <si>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</si>
  <si>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</si>
  <si>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</si>
  <si>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</si>
  <si>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</si>
  <si>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</si>
  <si>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</si>
  <si>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</si>
  <si>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</si>
  <si>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</si>
  <si>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</si>
  <si>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</si>
  <si>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</si>
  <si>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</si>
  <si>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</si>
  <si>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</si>
  <si>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</si>
  <si>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</si>
  <si>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</si>
  <si>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</si>
  <si>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</si>
  <si>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</si>
  <si>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</si>
  <si>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</si>
  <si>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</si>
  <si>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</si>
  <si>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</si>
  <si>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</si>
  <si>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</si>
  <si>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</si>
  <si>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</si>
  <si>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</si>
  <si>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</si>
  <si>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</si>
  <si>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</si>
  <si>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</si>
  <si>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</si>
  <si>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</si>
  <si>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</si>
  <si>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</si>
  <si>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</si>
  <si>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</si>
  <si>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</si>
  <si>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</si>
  <si>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</si>
  <si>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</si>
  <si>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</si>
  <si>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</si>
  <si>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</si>
  <si>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</si>
  <si>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</si>
  <si>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</si>
  <si>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</si>
  <si>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</si>
  <si>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</si>
  <si>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</si>
  <si>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</si>
  <si>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</si>
  <si>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</si>
  <si>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</si>
  <si>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</si>
  <si>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</si>
  <si>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</si>
  <si>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</si>
  <si>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</si>
  <si>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</si>
  <si>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</si>
  <si>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</si>
  <si>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</si>
  <si>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</si>
  <si>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</si>
  <si>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</si>
  <si>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</si>
  <si>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</si>
  <si>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</si>
  <si>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</si>
  <si>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</si>
  <si>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</si>
  <si>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</si>
  <si>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</si>
  <si>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</si>
  <si>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</si>
  <si>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</si>
  <si>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</si>
  <si>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</si>
  <si>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</si>
  <si>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</si>
  <si>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</si>
  <si>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</si>
  <si>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</si>
  <si>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</si>
  <si>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</si>
  <si>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</si>
  <si>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</si>
  <si>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</si>
  <si>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</si>
  <si>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</si>
  <si>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</si>
  <si>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</si>
  <si>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</si>
  <si>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</si>
  <si>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</si>
  <si>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</si>
  <si>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</si>
  <si>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</si>
  <si>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</si>
  <si>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</si>
  <si>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</si>
  <si>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</si>
  <si>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</si>
  <si>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</si>
  <si>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</si>
  <si>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</si>
  <si>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</si>
  <si>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</si>
  <si>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</si>
  <si>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</si>
  <si>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</si>
  <si>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</si>
  <si>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</si>
  <si>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</si>
  <si>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</si>
  <si>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</si>
  <si>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</si>
  <si>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</si>
  <si>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</si>
  <si>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</si>
  <si>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</si>
  <si>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</si>
  <si>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</si>
  <si>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</si>
  <si>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</si>
  <si>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</si>
  <si>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</si>
  <si>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</si>
  <si>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</si>
  <si>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</si>
  <si>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</si>
  <si>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</si>
  <si>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</si>
  <si>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</si>
  <si>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</si>
  <si>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</si>
  <si>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</si>
  <si>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</si>
  <si>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</si>
  <si>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</si>
  <si>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</si>
  <si>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</si>
  <si>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</si>
  <si>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</si>
  <si>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</si>
  <si>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</si>
  <si>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</si>
  <si>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</si>
  <si>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</si>
  <si>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</si>
  <si>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</si>
  <si>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</si>
  <si>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</si>
  <si>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</si>
  <si>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</si>
  <si>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</si>
  <si>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</si>
  <si>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</si>
  <si>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</si>
  <si>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</si>
  <si>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</si>
  <si>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</si>
  <si>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</si>
  <si>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</si>
  <si>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</si>
  <si>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</si>
  <si>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</si>
  <si>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</si>
  <si>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</si>
  <si>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</si>
  <si>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</si>
  <si>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</si>
  <si>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</si>
  <si>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</si>
  <si>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</si>
  <si>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</si>
  <si>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</si>
  <si>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</si>
  <si>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</si>
  <si>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</si>
  <si>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</si>
  <si>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</si>
  <si>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</si>
  <si>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</si>
  <si>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</si>
  <si>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</si>
  <si>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</si>
  <si>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</si>
  <si>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</si>
  <si>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</si>
  <si>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</si>
  <si>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</si>
  <si>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</si>
  <si>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</si>
  <si>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</si>
  <si>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</si>
  <si>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</si>
  <si>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</si>
  <si>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</si>
  <si>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</si>
  <si>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</si>
  <si>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</si>
  <si>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</si>
  <si>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</si>
  <si>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</si>
  <si>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</si>
  <si>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</si>
  <si>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</si>
  <si>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</si>
  <si>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</si>
  <si>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</si>
  <si>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</si>
  <si>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</si>
  <si>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</si>
  <si>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</si>
  <si>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</si>
  <si>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</si>
  <si>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</si>
  <si>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</si>
  <si>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</si>
  <si>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</si>
  <si>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</si>
  <si>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</si>
  <si>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</si>
  <si>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</si>
  <si>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</si>
  <si>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</si>
  <si>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</si>
  <si>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</si>
  <si>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</si>
  <si>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</si>
  <si>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</si>
  <si>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</si>
  <si>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</si>
  <si>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</si>
  <si>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</si>
  <si>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</si>
  <si>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</si>
  <si>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</si>
  <si>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</si>
  <si>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</si>
  <si>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</si>
  <si>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</si>
  <si>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</si>
  <si>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</si>
  <si>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</si>
  <si>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</si>
  <si>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</si>
  <si>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</si>
  <si>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</si>
  <si>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</si>
  <si>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</si>
  <si>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</si>
  <si>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</si>
  <si>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</si>
  <si>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</si>
  <si>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</si>
  <si>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</si>
  <si>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</si>
  <si>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</si>
  <si>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</si>
  <si>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</si>
  <si>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</si>
  <si>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</si>
  <si>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</si>
  <si>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</si>
  <si>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</si>
  <si>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</si>
  <si>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</si>
  <si>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</si>
  <si>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</si>
  <si>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</si>
  <si>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</si>
  <si>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</si>
  <si>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</si>
  <si>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</si>
  <si>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</si>
  <si>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</si>
  <si>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</si>
  <si>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</si>
  <si>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</si>
  <si>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</si>
  <si>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</si>
  <si>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</si>
  <si>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</si>
  <si>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</si>
  <si>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</si>
  <si>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</si>
  <si>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</si>
  <si>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</si>
  <si>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</si>
  <si>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</si>
  <si>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</si>
  <si>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</si>
  <si>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</si>
  <si>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</si>
  <si>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</si>
  <si>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</si>
  <si>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</si>
  <si>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</si>
  <si>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</si>
  <si>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</si>
  <si>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</si>
  <si>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</si>
  <si>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</si>
  <si>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</si>
  <si>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</si>
  <si>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</si>
  <si>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</si>
  <si>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</si>
  <si>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</si>
  <si>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</si>
  <si>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</si>
  <si>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</si>
  <si>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</si>
  <si>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</si>
  <si>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</si>
  <si>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</si>
  <si>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</si>
  <si>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</si>
  <si>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</si>
  <si>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</si>
  <si>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</si>
  <si>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</si>
  <si>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</si>
  <si>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</si>
  <si>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</si>
  <si>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</si>
  <si>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</si>
  <si>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</si>
  <si>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</si>
  <si>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</si>
  <si>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</si>
  <si>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</si>
  <si>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</si>
  <si>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</si>
  <si>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</si>
  <si>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</si>
  <si>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</si>
  <si>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</si>
  <si>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</si>
  <si>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</si>
  <si>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</si>
  <si>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</si>
  <si>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</si>
  <si>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</si>
  <si>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</si>
  <si>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</si>
  <si>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</si>
  <si>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</si>
  <si>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</si>
  <si>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</si>
  <si>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</si>
  <si>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</si>
  <si>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</si>
  <si>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</si>
  <si>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</si>
  <si>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</si>
  <si>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</si>
  <si>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</si>
  <si>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</si>
  <si>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</si>
  <si>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</si>
  <si>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</si>
  <si>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</si>
  <si>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</si>
  <si>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</si>
  <si>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</si>
  <si>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</si>
  <si>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</si>
  <si>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</si>
  <si>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</si>
  <si>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</si>
  <si>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</si>
  <si>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</si>
  <si>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</si>
  <si>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</si>
  <si>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</si>
  <si>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</si>
  <si>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</si>
  <si>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</si>
  <si>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</si>
  <si>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</si>
  <si>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</si>
  <si>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</si>
  <si>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</si>
  <si>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</si>
  <si>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</si>
  <si>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</si>
  <si>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</si>
  <si>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</si>
  <si>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</si>
  <si>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</si>
  <si>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</si>
  <si>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</si>
  <si>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</si>
  <si>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</si>
  <si>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</si>
  <si>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</si>
  <si>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</si>
  <si>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</si>
  <si>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</si>
  <si>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</si>
  <si>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</si>
  <si>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</si>
  <si>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</si>
  <si>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</si>
  <si>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</si>
  <si>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</si>
  <si>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</si>
  <si>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</si>
  <si>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</si>
  <si>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</si>
  <si>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</si>
  <si>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</si>
  <si>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</si>
  <si>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</si>
  <si>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</si>
  <si>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</si>
  <si>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</si>
  <si>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</si>
  <si>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</si>
  <si>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</si>
  <si>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</si>
  <si>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</si>
  <si>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</si>
  <si>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</si>
  <si>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</si>
  <si>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</si>
  <si>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</si>
  <si>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</si>
  <si>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</si>
  <si>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</si>
  <si>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</si>
  <si>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</si>
  <si>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</si>
  <si>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</si>
  <si>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</si>
  <si>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</si>
  <si>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</si>
  <si>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</si>
  <si>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</si>
  <si>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</si>
  <si>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</si>
  <si>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</si>
  <si>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</si>
  <si>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</si>
  <si>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</si>
  <si>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</si>
  <si>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</si>
  <si>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</si>
  <si>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</si>
  <si>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</si>
  <si>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</si>
  <si>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</si>
  <si>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</si>
  <si>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</si>
  <si>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</si>
  <si>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</si>
  <si>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</si>
  <si>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</si>
  <si>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</si>
  <si>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</si>
  <si>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</si>
  <si>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</si>
  <si>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</si>
  <si>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</si>
  <si>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</si>
  <si>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</si>
  <si>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</si>
  <si>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</si>
  <si>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</si>
  <si>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</si>
  <si>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</si>
  <si>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</si>
  <si>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</si>
  <si>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</si>
  <si>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</si>
  <si>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</si>
  <si>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</si>
  <si>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</si>
  <si>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</si>
  <si>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</si>
  <si>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</si>
  <si>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</si>
  <si>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</si>
  <si>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</si>
  <si>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</si>
  <si>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</si>
  <si>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</si>
  <si>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</si>
  <si>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</si>
  <si>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</si>
  <si>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</si>
  <si>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</si>
  <si>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</si>
  <si>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</si>
  <si>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</si>
  <si>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</si>
  <si>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</si>
  <si>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</si>
  <si>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</si>
  <si>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</si>
  <si>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</si>
  <si>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</si>
  <si>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</si>
  <si>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</si>
  <si>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</si>
  <si>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</si>
  <si>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</si>
  <si>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</si>
  <si>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</si>
  <si>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</si>
  <si>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</si>
  <si>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</si>
  <si>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</si>
  <si>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</si>
  <si>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</si>
  <si>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</si>
  <si>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</si>
  <si>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</si>
  <si>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</si>
  <si>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</si>
  <si>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</si>
  <si>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</si>
  <si>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</si>
  <si>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</si>
  <si>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</si>
  <si>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</si>
  <si>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</si>
  <si>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</si>
  <si>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</si>
  <si>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</si>
  <si>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</si>
  <si>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</si>
  <si>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</si>
  <si>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</si>
  <si>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</si>
  <si>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</si>
  <si>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</si>
  <si>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</si>
  <si>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</si>
  <si>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</si>
  <si>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</si>
  <si>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</si>
  <si>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</si>
  <si>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</si>
  <si>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</si>
  <si>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</si>
  <si>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</si>
  <si>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</si>
  <si>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</si>
  <si>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</si>
  <si>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</si>
  <si>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</si>
  <si>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</si>
  <si>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</si>
  <si>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</si>
  <si>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</si>
  <si>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</si>
  <si>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</si>
  <si>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</si>
  <si>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</si>
  <si>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</si>
  <si>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</si>
  <si>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</si>
  <si>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</si>
  <si>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</si>
  <si>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</si>
  <si>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</si>
  <si>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</si>
  <si>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</si>
  <si>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</si>
  <si>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</si>
  <si>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</si>
  <si>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</si>
  <si>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</si>
  <si>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</si>
  <si>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</si>
  <si>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</si>
  <si>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</si>
  <si>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</si>
  <si>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</si>
  <si>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</si>
  <si>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</si>
  <si>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</si>
  <si>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</si>
  <si>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</si>
  <si>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</si>
  <si>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</si>
  <si>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</si>
  <si>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</si>
  <si>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</si>
  <si>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</si>
  <si>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</si>
  <si>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</si>
  <si>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</si>
  <si>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</si>
  <si>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</si>
  <si>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</si>
  <si>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</si>
  <si>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</si>
  <si>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</si>
  <si>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</si>
  <si>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</si>
  <si>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</si>
  <si>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</si>
  <si>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</si>
  <si>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</si>
  <si>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</si>
  <si>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</si>
  <si>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</si>
  <si>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</si>
  <si>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</si>
  <si>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</si>
  <si>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</si>
  <si>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</si>
  <si>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</si>
  <si>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</si>
  <si>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</si>
  <si>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</si>
  <si>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</si>
  <si>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</si>
  <si>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</si>
  <si>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</si>
  <si>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</si>
  <si>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</si>
  <si>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</si>
  <si>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</si>
  <si>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</si>
  <si>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</si>
  <si>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</si>
  <si>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</si>
  <si>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</si>
  <si>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</si>
  <si>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</si>
  <si>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</si>
  <si>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</si>
  <si>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</si>
  <si>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</si>
  <si>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</si>
  <si>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</si>
  <si>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</si>
  <si>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</si>
  <si>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</si>
  <si>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</si>
  <si>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</si>
  <si>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</si>
  <si>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</si>
  <si>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</si>
  <si>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</si>
  <si>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</si>
  <si>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</si>
  <si>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</si>
  <si>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</si>
  <si>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</si>
  <si>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</si>
  <si>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</si>
  <si>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</si>
  <si>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</si>
  <si>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</si>
  <si>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</si>
  <si>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</si>
  <si>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</si>
  <si>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</si>
  <si>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</si>
  <si>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</si>
  <si>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</si>
  <si>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</si>
  <si>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</si>
  <si>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</si>
  <si>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</si>
  <si>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</si>
  <si>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</si>
  <si>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</si>
  <si>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</si>
  <si>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</si>
  <si>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</si>
  <si>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</si>
  <si>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</si>
  <si>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</si>
  <si>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</si>
  <si>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</si>
  <si>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</si>
  <si>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</si>
  <si>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</si>
  <si>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</si>
  <si>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</si>
  <si>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</si>
  <si>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</si>
  <si>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</si>
  <si>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</si>
  <si>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</si>
  <si>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</si>
  <si>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</si>
  <si>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</si>
  <si>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</si>
  <si>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</si>
  <si>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</si>
  <si>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</si>
  <si>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</si>
  <si>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</si>
  <si>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</si>
  <si>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</si>
  <si>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</si>
  <si>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</si>
  <si>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</si>
  <si>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</si>
  <si>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</si>
  <si>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</si>
  <si>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</si>
  <si>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</si>
  <si>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</si>
  <si>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</si>
  <si>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</si>
  <si>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</si>
  <si>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</si>
  <si>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</si>
  <si>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</si>
  <si>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</si>
  <si>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</si>
  <si>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</si>
  <si>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</si>
  <si>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</si>
  <si>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</si>
  <si>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</si>
  <si>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</si>
  <si>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</si>
  <si>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</si>
  <si>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</si>
  <si>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</si>
  <si>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</si>
  <si>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</si>
  <si>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</si>
  <si>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</si>
  <si>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</si>
  <si>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</si>
  <si>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</si>
  <si>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</si>
  <si>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</si>
  <si>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</si>
  <si>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</si>
  <si>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</si>
  <si>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</si>
  <si>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</si>
  <si>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</si>
  <si>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</si>
  <si>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</si>
  <si>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</si>
  <si>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</si>
  <si>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</si>
  <si>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</si>
  <si>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</si>
  <si>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</si>
  <si>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</si>
  <si>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</si>
  <si>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</si>
  <si>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</si>
  <si>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</si>
  <si>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</si>
  <si>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</si>
  <si>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</si>
  <si>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</si>
  <si>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</si>
  <si>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</si>
  <si>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</si>
  <si>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</si>
  <si>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</si>
  <si>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</si>
  <si>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</si>
  <si>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</si>
  <si>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</si>
  <si>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</si>
  <si>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</si>
  <si>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</si>
  <si>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</si>
  <si>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</si>
  <si>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</si>
  <si>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</si>
  <si>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</si>
  <si>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</si>
  <si>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</si>
  <si>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</si>
  <si>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</si>
  <si>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</si>
  <si>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</si>
  <si>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</si>
  <si>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</si>
  <si>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</si>
  <si>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</si>
  <si>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</si>
  <si>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</si>
  <si>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</si>
  <si>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</si>
  <si>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</si>
  <si>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</si>
  <si>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</si>
  <si>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</si>
  <si>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</si>
  <si>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</si>
  <si>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</si>
  <si>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</si>
  <si>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</si>
  <si>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</si>
  <si>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</si>
  <si>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</si>
  <si>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</si>
  <si>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</si>
  <si>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</si>
  <si>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</si>
  <si>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</si>
  <si>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</si>
  <si>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</si>
  <si>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</si>
  <si>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</si>
  <si>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</si>
  <si>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</si>
  <si>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</si>
  <si>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</si>
  <si>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</si>
  <si>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</si>
  <si>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</si>
  <si>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</si>
  <si>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</si>
  <si>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</si>
  <si>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</si>
  <si>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</si>
  <si>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</si>
  <si>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</si>
  <si>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</si>
  <si>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</si>
  <si>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</si>
  <si>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</si>
  <si>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</si>
  <si>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</si>
  <si>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</si>
  <si>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</si>
  <si>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</si>
  <si>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</si>
  <si>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</si>
  <si>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</si>
  <si>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</si>
  <si>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</si>
  <si>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</si>
  <si>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</si>
  <si>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</si>
  <si>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</si>
  <si>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</si>
  <si>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</si>
  <si>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</si>
  <si>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</si>
  <si>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</si>
  <si>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</si>
  <si>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</si>
  <si>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</si>
  <si>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</si>
  <si>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</si>
  <si>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</si>
  <si>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</si>
  <si>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</si>
  <si>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</si>
  <si>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</si>
  <si>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</si>
  <si>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</si>
  <si>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</si>
  <si>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</si>
  <si>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</si>
  <si>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</si>
  <si>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</si>
  <si>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</si>
  <si>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</si>
  <si>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</si>
  <si>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</si>
  <si>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</si>
  <si>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</si>
  <si>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</si>
  <si>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</si>
  <si>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</si>
  <si>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</si>
  <si>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</si>
  <si>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</si>
  <si>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</si>
  <si>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</si>
  <si>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</si>
  <si>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</si>
  <si>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</si>
  <si>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</si>
  <si>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</si>
  <si>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</si>
  <si>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</si>
  <si>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</si>
  <si>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</si>
  <si>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</si>
  <si>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</si>
  <si>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</si>
  <si>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</si>
  <si>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</si>
  <si>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</si>
  <si>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</si>
  <si>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</si>
  <si>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</si>
  <si>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</si>
  <si>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</si>
  <si>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</si>
  <si>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</si>
  <si>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</si>
  <si>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</si>
  <si>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</si>
  <si>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</si>
  <si>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</si>
  <si>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</si>
  <si>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</si>
  <si>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</si>
  <si>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</si>
  <si>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</si>
  <si>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</si>
  <si>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</si>
  <si>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</si>
  <si>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</si>
  <si>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</si>
  <si>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</si>
  <si>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</si>
  <si>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</si>
  <si>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</si>
  <si>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</si>
  <si>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</si>
  <si>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</si>
  <si>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</si>
  <si>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</si>
  <si>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</si>
  <si>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</si>
  <si>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</si>
  <si>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</si>
  <si>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</si>
  <si>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</si>
  <si>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</si>
  <si>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</si>
  <si>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</si>
  <si>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</si>
  <si>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</si>
  <si>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</si>
  <si>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</si>
  <si>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</si>
  <si>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</si>
  <si>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</si>
  <si>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</si>
  <si>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</si>
  <si>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</si>
  <si>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</si>
  <si>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</si>
  <si>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</si>
  <si>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</si>
  <si>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</si>
  <si>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</si>
  <si>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</si>
  <si>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</si>
  <si>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</si>
  <si>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</si>
  <si>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</si>
  <si>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</si>
  <si>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</si>
  <si>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</si>
  <si>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</si>
  <si>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</si>
  <si>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</si>
  <si>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</si>
  <si>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</si>
  <si>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</si>
  <si>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</si>
  <si>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</si>
  <si>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</si>
  <si>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</si>
  <si>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</si>
  <si>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</si>
  <si>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</si>
  <si>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</si>
  <si>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</si>
  <si>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</si>
  <si>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</si>
  <si>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</si>
  <si>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</si>
  <si>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</si>
  <si>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</si>
  <si>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</si>
  <si>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</si>
  <si>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</si>
  <si>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</si>
  <si>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</si>
  <si>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</si>
  <si>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</si>
  <si>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</si>
  <si>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</si>
  <si>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</si>
  <si>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</si>
  <si>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</si>
  <si>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</si>
  <si>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</si>
  <si>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</si>
  <si>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</si>
  <si>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</si>
  <si>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</si>
  <si>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</si>
  <si>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</si>
  <si>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</si>
  <si>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</si>
  <si>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</si>
  <si>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</si>
  <si>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</si>
  <si>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</si>
  <si>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</si>
  <si>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</si>
  <si>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</si>
  <si>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</si>
  <si>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</si>
  <si>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</si>
  <si>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</si>
  <si>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</si>
  <si>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</si>
  <si>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</si>
  <si>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</si>
  <si>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</si>
  <si>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</si>
  <si>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</si>
  <si>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</si>
  <si>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</si>
  <si>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</si>
  <si>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</si>
  <si>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</si>
  <si>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</si>
  <si>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</si>
  <si>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</si>
  <si>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</si>
  <si>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</si>
  <si>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</si>
  <si>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</si>
  <si>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</si>
  <si>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</si>
  <si>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</si>
  <si>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</si>
  <si>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</si>
  <si>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</si>
  <si>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</si>
  <si>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</si>
  <si>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</si>
  <si>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</si>
  <si>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</si>
  <si>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</si>
  <si>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</si>
  <si>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</si>
  <si>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</si>
  <si>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</si>
  <si>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</si>
  <si>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</si>
  <si>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</si>
  <si>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</si>
  <si>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</si>
  <si>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</si>
  <si>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</si>
  <si>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</si>
  <si>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</si>
  <si>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</si>
  <si>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</si>
  <si>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</si>
  <si>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</si>
  <si>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</si>
  <si>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</si>
  <si>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</si>
  <si>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</si>
  <si>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</si>
  <si>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</si>
  <si>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</si>
  <si>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</si>
  <si>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</si>
  <si>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</si>
  <si>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</si>
  <si>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</si>
  <si>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</si>
  <si>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</si>
  <si>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</si>
  <si>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</si>
  <si>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</si>
  <si>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</si>
  <si>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</si>
  <si>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</si>
  <si>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</si>
  <si>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</si>
  <si>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</si>
  <si>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</si>
  <si>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</si>
  <si>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</si>
  <si>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</si>
  <si>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</si>
  <si>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</si>
  <si>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</si>
  <si>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</si>
  <si>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</si>
  <si>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</si>
  <si>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</si>
  <si>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</si>
  <si>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</si>
  <si>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</si>
  <si>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</si>
  <si>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</si>
  <si>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</si>
  <si>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</si>
  <si>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</si>
  <si>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</si>
  <si>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</si>
  <si>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</si>
  <si>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</si>
  <si>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</si>
  <si>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</si>
  <si>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</si>
  <si>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</si>
  <si>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</si>
  <si>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</si>
  <si>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</si>
  <si>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</si>
  <si>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</si>
  <si>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</si>
  <si>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</si>
  <si>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</si>
  <si>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</si>
  <si>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</si>
  <si>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</si>
  <si>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</si>
  <si>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</si>
  <si>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</si>
  <si>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</si>
  <si>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</si>
  <si>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</si>
  <si>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</si>
  <si>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</si>
  <si>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</si>
  <si>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</si>
  <si>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</si>
  <si>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</si>
  <si>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</si>
  <si>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</si>
  <si>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</si>
  <si>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</si>
  <si>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</si>
  <si>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</si>
  <si>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</si>
  <si>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</si>
  <si>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</si>
  <si>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</si>
  <si>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</si>
  <si>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</si>
  <si>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</si>
  <si>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</si>
  <si>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</si>
  <si>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</si>
  <si>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</si>
  <si>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</si>
  <si>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</si>
  <si>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</si>
  <si>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</si>
  <si>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</si>
  <si>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</si>
  <si>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</si>
  <si>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</si>
  <si>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</si>
  <si>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</si>
  <si>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</si>
  <si>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</si>
  <si>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</si>
  <si>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</si>
  <si>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</si>
  <si>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</si>
  <si>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</si>
  <si>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</si>
  <si>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</si>
  <si>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</si>
  <si>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</si>
  <si>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</si>
  <si>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</si>
  <si>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</si>
  <si>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</si>
  <si>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</si>
  <si>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</si>
  <si>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</si>
  <si>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</si>
  <si>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</si>
  <si>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</si>
  <si>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</si>
  <si>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</si>
  <si>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</si>
  <si>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</si>
  <si>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</si>
  <si>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</si>
  <si>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</si>
  <si>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</si>
  <si>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</si>
  <si>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</si>
  <si>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</si>
  <si>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</si>
  <si>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</si>
  <si>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</si>
  <si>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</si>
  <si>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</si>
  <si>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</si>
  <si>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</si>
  <si>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</si>
  <si>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</si>
  <si>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</si>
  <si>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</si>
  <si>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</si>
  <si>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</si>
  <si>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</si>
  <si>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</si>
  <si>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</si>
  <si>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</si>
  <si>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</si>
  <si>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</si>
  <si>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</si>
  <si>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</si>
  <si>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</si>
  <si>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</si>
  <si>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</si>
  <si>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</si>
  <si>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</si>
  <si>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</si>
  <si>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</si>
  <si>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</si>
  <si>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</si>
  <si>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</si>
  <si>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</si>
  <si>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</si>
  <si>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</si>
  <si>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</si>
  <si>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</si>
  <si>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</si>
  <si>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</si>
  <si>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</si>
  <si>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</si>
  <si>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</si>
  <si>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</si>
  <si>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</si>
  <si>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</si>
  <si>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</si>
  <si>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</si>
  <si>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</si>
  <si>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</si>
  <si>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</si>
  <si>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</si>
  <si>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</si>
  <si>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</si>
  <si>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</si>
  <si>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</si>
  <si>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</si>
  <si>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</si>
  <si>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</si>
  <si>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</si>
  <si>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</si>
  <si>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</si>
  <si>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</si>
  <si>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</si>
  <si>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</si>
  <si>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</si>
  <si>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</si>
  <si>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</si>
  <si>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</si>
  <si>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</si>
  <si>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</si>
  <si>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</si>
  <si>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</si>
  <si>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</si>
  <si>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</si>
  <si>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</si>
  <si>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</si>
  <si>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</si>
  <si>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</si>
  <si>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</si>
  <si>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</si>
  <si>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</si>
  <si>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</si>
  <si>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</si>
  <si>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</si>
  <si>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</si>
  <si>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</si>
  <si>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</si>
  <si>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</si>
  <si>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</si>
  <si>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</si>
  <si>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</si>
  <si>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</si>
  <si>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</si>
  <si>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</si>
  <si>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</si>
  <si>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</si>
  <si>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</si>
  <si>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</si>
  <si>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</si>
  <si>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</si>
  <si>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</si>
  <si>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</si>
  <si>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</si>
  <si>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</si>
  <si>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</si>
  <si>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</si>
  <si>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</si>
  <si>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</si>
  <si>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</si>
  <si>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</si>
  <si>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</si>
  <si>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</si>
  <si>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</si>
  <si>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</si>
  <si>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</si>
  <si>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</si>
  <si>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</si>
  <si>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</si>
  <si>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</si>
  <si>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</si>
  <si>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</si>
  <si>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</si>
  <si>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</si>
  <si>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</si>
  <si>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</si>
  <si>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</si>
  <si>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</si>
  <si>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</si>
  <si>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</si>
  <si>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</si>
  <si>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</si>
  <si>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</si>
  <si>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</si>
  <si>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</si>
  <si>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</si>
  <si>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</si>
  <si>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</si>
  <si>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</si>
  <si>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</si>
  <si>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</si>
  <si>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</si>
  <si>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</si>
  <si>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</si>
  <si>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</si>
  <si>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</si>
  <si>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</si>
  <si>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</si>
  <si>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</si>
  <si>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</si>
  <si>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</si>
  <si>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</si>
  <si>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</si>
  <si>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</si>
  <si>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</si>
  <si>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</si>
  <si>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</si>
  <si>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</si>
  <si>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</si>
  <si>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</si>
  <si>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</si>
  <si>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</si>
  <si>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</si>
  <si>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</si>
  <si>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</si>
  <si>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</si>
  <si>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</si>
  <si>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</si>
  <si>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</si>
  <si>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</si>
  <si>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</si>
  <si>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</si>
  <si>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</si>
  <si>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</si>
  <si>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</si>
  <si>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</si>
  <si>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</si>
  <si>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</si>
  <si>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</si>
  <si>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</si>
  <si>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</si>
  <si>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</si>
  <si>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</si>
  <si>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</si>
  <si>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</si>
  <si>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</si>
  <si>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</si>
  <si>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</si>
  <si>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</si>
  <si>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</si>
  <si>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</si>
  <si>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</si>
  <si>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</si>
  <si>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</si>
  <si>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</si>
  <si>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</si>
  <si>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</si>
  <si>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</si>
  <si>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</si>
  <si>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</si>
  <si>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</si>
  <si>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</si>
  <si>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</si>
  <si>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</si>
  <si>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</si>
  <si>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</si>
  <si>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</si>
  <si>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</si>
  <si>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</si>
  <si>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</si>
  <si>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</si>
  <si>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</si>
  <si>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</si>
  <si>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</si>
  <si>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</si>
  <si>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</si>
  <si>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</si>
  <si>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</si>
  <si>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</si>
  <si>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</si>
  <si>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</si>
  <si>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</si>
  <si>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</si>
  <si>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</si>
  <si>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</si>
  <si>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</si>
  <si>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</si>
  <si>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</si>
  <si>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</si>
  <si>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</si>
  <si>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</si>
  <si>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</si>
  <si>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</si>
  <si>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</si>
  <si>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</si>
  <si>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</si>
  <si>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</si>
  <si>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</si>
  <si>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</si>
  <si>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</si>
  <si>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</si>
  <si>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</si>
  <si>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</si>
  <si>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</si>
  <si>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</si>
  <si>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</si>
  <si>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</si>
  <si>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</si>
  <si>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</si>
  <si>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</si>
  <si>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</si>
  <si>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</si>
  <si>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</si>
  <si>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</si>
  <si>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</si>
  <si>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</si>
  <si>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</si>
  <si>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</si>
  <si>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</si>
  <si>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</si>
  <si>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</si>
  <si>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</si>
  <si>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</si>
  <si>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</si>
  <si>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</si>
  <si>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</si>
  <si>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</si>
  <si>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</si>
  <si>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</si>
  <si>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</si>
  <si>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</si>
  <si>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</si>
  <si>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</si>
  <si>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</si>
  <si>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</si>
  <si>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</si>
  <si>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</si>
  <si>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</si>
  <si>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</si>
  <si>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</si>
  <si>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</si>
  <si>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</si>
  <si>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</si>
  <si>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</si>
  <si>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</si>
  <si>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</si>
  <si>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</si>
  <si>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</si>
  <si>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</si>
  <si>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</si>
  <si>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</si>
  <si>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</si>
  <si>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</si>
  <si>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</si>
  <si>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</si>
  <si>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</si>
  <si>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</si>
  <si>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</si>
  <si>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</si>
  <si>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</si>
  <si>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</si>
  <si>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</si>
  <si>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</si>
  <si>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</si>
  <si>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</si>
  <si>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</si>
  <si>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</si>
  <si>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</si>
  <si>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</si>
  <si>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</si>
  <si>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</si>
  <si>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</si>
  <si>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</si>
  <si>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</si>
  <si>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</si>
  <si>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</si>
  <si>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</si>
  <si>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</si>
  <si>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</si>
  <si>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</si>
  <si>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</si>
  <si>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</si>
  <si>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</si>
  <si>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</si>
  <si>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</si>
  <si>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</si>
  <si>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</si>
  <si>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</si>
  <si>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</si>
  <si>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</si>
  <si>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</si>
  <si>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</si>
  <si>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</si>
  <si>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</si>
  <si>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</si>
  <si>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</si>
  <si>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</si>
  <si>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</si>
  <si>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</si>
  <si>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</si>
  <si>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</si>
  <si>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</si>
  <si>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</si>
  <si>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</si>
  <si>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</si>
  <si>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</si>
  <si>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</si>
  <si>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</si>
  <si>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</si>
  <si>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</si>
  <si>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</si>
  <si>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</si>
  <si>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</si>
  <si>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</si>
  <si>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</si>
  <si>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</si>
  <si>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</si>
  <si>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</si>
  <si>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</si>
  <si>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</si>
  <si>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</si>
  <si>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</si>
  <si>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</si>
  <si>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</si>
  <si>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</si>
  <si>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</si>
  <si>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</si>
  <si>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</si>
  <si>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</si>
  <si>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</si>
  <si>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</si>
  <si>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</si>
  <si>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</si>
  <si>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</si>
  <si>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</si>
  <si>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</si>
  <si>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</si>
  <si>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</si>
  <si>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</si>
  <si>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</si>
  <si>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</si>
  <si>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</si>
  <si>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</si>
  <si>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</si>
  <si>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</si>
  <si>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</si>
  <si>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</si>
  <si>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</si>
  <si>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</si>
  <si>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</si>
  <si>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</si>
  <si>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</si>
  <si>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</si>
  <si>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</si>
  <si>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</si>
  <si>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</si>
  <si>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</si>
  <si>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</si>
  <si>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</si>
  <si>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</si>
  <si>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</si>
  <si>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</si>
  <si>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</si>
  <si>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</si>
  <si>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</si>
  <si>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</si>
  <si>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</si>
  <si>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</si>
  <si>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</si>
  <si>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</si>
  <si>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</si>
  <si>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</si>
  <si>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</si>
  <si>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</si>
  <si>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</si>
  <si>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</si>
  <si>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</si>
  <si>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</si>
  <si>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</si>
  <si>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</si>
  <si>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</si>
  <si>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</si>
  <si>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</si>
  <si>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</si>
  <si>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</si>
  <si>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</si>
  <si>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</si>
  <si>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</si>
  <si>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</si>
  <si>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</si>
  <si>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</si>
  <si>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</si>
  <si>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</si>
  <si>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</si>
  <si>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</si>
  <si>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</si>
  <si>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</si>
  <si>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</si>
  <si>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</si>
  <si>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</si>
  <si>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</si>
  <si>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</si>
  <si>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</si>
  <si>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</si>
  <si>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</si>
  <si>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</si>
  <si>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</si>
  <si>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</si>
  <si>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</si>
  <si>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</si>
  <si>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</si>
  <si>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</si>
  <si>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</si>
  <si>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</si>
  <si>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</si>
  <si>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</si>
  <si>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</si>
  <si>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</si>
  <si>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</si>
  <si>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</si>
  <si>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</si>
  <si>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</si>
  <si>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</si>
  <si>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</si>
  <si>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</si>
  <si>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</si>
  <si>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</si>
  <si>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</si>
  <si>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</si>
  <si>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</si>
  <si>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</si>
  <si>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</si>
  <si>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</si>
  <si>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</si>
  <si>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</si>
  <si>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</si>
  <si>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</si>
  <si>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</si>
  <si>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</si>
  <si>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</si>
  <si>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</si>
  <si>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</si>
  <si>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</si>
  <si>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</si>
  <si>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</si>
  <si>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</si>
  <si>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</si>
  <si>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</si>
  <si>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</si>
  <si>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</si>
  <si>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</si>
  <si>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</si>
  <si>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</si>
  <si>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</si>
  <si>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</si>
  <si>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</si>
  <si>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</si>
  <si>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</si>
  <si>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</si>
  <si>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</si>
  <si>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</si>
  <si>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</si>
  <si>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</si>
  <si>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</si>
  <si>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</si>
  <si>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</si>
  <si>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</si>
  <si>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</si>
  <si>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</si>
  <si>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</si>
  <si>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</si>
  <si>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</si>
  <si>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</si>
  <si>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</si>
  <si>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</si>
  <si>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</si>
  <si>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</si>
  <si>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</si>
  <si>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</si>
  <si>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</si>
  <si>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</si>
  <si>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</si>
  <si>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</si>
  <si>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</si>
  <si>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</si>
  <si>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</si>
  <si>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</si>
  <si>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</si>
  <si>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</si>
  <si>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</si>
  <si>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</si>
  <si>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</si>
  <si>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</si>
  <si>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</si>
  <si>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</si>
  <si>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</si>
  <si>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</si>
  <si>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</si>
  <si>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</si>
  <si>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</si>
  <si>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</si>
  <si>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</si>
  <si>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</si>
  <si>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</si>
  <si>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</si>
  <si>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</si>
  <si>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</si>
  <si>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</si>
  <si>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</si>
  <si>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</si>
  <si>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</si>
  <si>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</si>
  <si>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</si>
  <si>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</si>
  <si>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</si>
  <si>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</si>
  <si>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</si>
  <si>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</si>
  <si>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</si>
  <si>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</si>
  <si>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</si>
  <si>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</si>
  <si>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</si>
  <si>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</si>
  <si>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</si>
  <si>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</si>
  <si>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</si>
  <si>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</si>
  <si>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</si>
  <si>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</si>
  <si>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</si>
  <si>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</si>
  <si>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</si>
  <si>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</si>
  <si>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</si>
  <si>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</si>
  <si>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</si>
  <si>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</si>
  <si>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</si>
  <si>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</si>
  <si>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</si>
  <si>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</si>
  <si>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</si>
  <si>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</si>
  <si>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</si>
  <si>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</si>
  <si>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</si>
  <si>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</si>
  <si>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</si>
  <si>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</si>
  <si>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</si>
  <si>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</si>
  <si>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</si>
  <si>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</si>
  <si>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</si>
  <si>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</si>
  <si>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</si>
  <si>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</si>
  <si>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</si>
  <si>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</si>
  <si>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</si>
  <si>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</si>
  <si>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</si>
  <si>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</si>
  <si>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</si>
  <si>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</si>
  <si>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</si>
  <si>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</si>
  <si>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</si>
  <si>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</si>
  <si>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</si>
  <si>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</si>
  <si>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</si>
  <si>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</si>
  <si>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</si>
  <si>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</si>
  <si>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</si>
  <si>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</si>
  <si>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</si>
  <si>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</si>
  <si>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</si>
  <si>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</si>
  <si>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</si>
  <si>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</si>
  <si>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</si>
  <si>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</si>
  <si>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</si>
  <si>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</si>
  <si>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</si>
  <si>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</si>
  <si>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</si>
  <si>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</si>
  <si>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</si>
  <si>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</si>
  <si>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</si>
  <si>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</si>
  <si>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</si>
  <si>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</si>
  <si>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</si>
  <si>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</si>
  <si>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</si>
  <si>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</si>
  <si>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</si>
  <si>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</si>
  <si>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</si>
  <si>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</si>
  <si>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</si>
  <si>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</si>
  <si>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</si>
  <si>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</si>
  <si>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</si>
  <si>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</si>
  <si>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</si>
  <si>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</si>
  <si>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</si>
  <si>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</si>
  <si>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</si>
  <si>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</si>
  <si>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</si>
  <si>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</si>
  <si>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</si>
  <si>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</si>
  <si>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</si>
  <si>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</si>
  <si>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</si>
  <si>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</si>
  <si>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</si>
  <si>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</si>
  <si>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</si>
  <si>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</si>
  <si>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</si>
  <si>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</si>
  <si>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</si>
  <si>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</si>
  <si>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</si>
  <si>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</si>
  <si>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</si>
  <si>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</si>
  <si>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</si>
  <si>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</si>
  <si>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</si>
  <si>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</si>
  <si>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</si>
  <si>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</si>
  <si>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</si>
  <si>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</si>
  <si>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</si>
  <si>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</si>
  <si>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</si>
  <si>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</si>
  <si>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</si>
  <si>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</si>
  <si>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</si>
  <si>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</si>
  <si>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</si>
  <si>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</si>
  <si>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</si>
  <si>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</si>
  <si>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</si>
  <si>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</si>
  <si>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</si>
  <si>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</si>
  <si>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</si>
  <si>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</si>
  <si>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</si>
  <si>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</si>
  <si>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</si>
  <si>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</si>
  <si>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</si>
  <si>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</si>
  <si>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</si>
  <si>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</si>
  <si>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</si>
  <si>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</si>
  <si>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</si>
  <si>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</si>
  <si>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</si>
  <si>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</si>
  <si>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</si>
  <si>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</si>
  <si>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</si>
  <si>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</si>
  <si>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</si>
  <si>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</si>
  <si>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</si>
  <si>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</si>
  <si>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</si>
  <si>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</si>
  <si>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</si>
  <si>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</si>
  <si>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</si>
  <si>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</si>
  <si>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</si>
  <si>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</si>
  <si>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</si>
  <si>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</si>
  <si>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</si>
  <si>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</si>
  <si>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</si>
  <si>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</si>
  <si>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</si>
  <si>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</si>
  <si>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</si>
  <si>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</si>
  <si>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</si>
  <si>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</si>
  <si>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</si>
  <si>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</si>
  <si>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</si>
  <si>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</si>
  <si>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</si>
  <si>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</si>
  <si>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</si>
  <si>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</si>
  <si>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</si>
  <si>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</si>
  <si>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</si>
  <si>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</si>
  <si>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</si>
  <si>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</si>
  <si>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</si>
  <si>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</si>
  <si>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</si>
  <si>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</si>
  <si>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</si>
  <si>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</si>
  <si>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</si>
  <si>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</si>
  <si>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</si>
  <si>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</si>
  <si>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</si>
  <si>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</si>
  <si>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</si>
  <si>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</si>
  <si>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</si>
  <si>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</si>
  <si>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</si>
  <si>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</si>
  <si>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</si>
  <si>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</si>
  <si>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</si>
  <si>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</si>
  <si>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</si>
  <si>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</si>
  <si>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</si>
  <si>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</si>
  <si>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</si>
  <si>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</si>
  <si>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</si>
  <si>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</si>
  <si>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</si>
  <si>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</si>
  <si>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</si>
  <si>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</si>
  <si>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</si>
  <si>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</si>
  <si>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</si>
  <si>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</si>
  <si>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</si>
  <si>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</si>
  <si>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</si>
  <si>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</si>
  <si>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</si>
  <si>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</si>
  <si>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</si>
  <si>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</si>
  <si>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</si>
  <si>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</si>
  <si>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</si>
  <si>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</si>
  <si>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</si>
  <si>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</si>
  <si>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</si>
  <si>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</si>
  <si>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</si>
  <si>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</si>
  <si>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</si>
  <si>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</si>
  <si>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</si>
  <si>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</si>
  <si>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</si>
  <si>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</si>
  <si>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</si>
  <si>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</si>
  <si>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</si>
  <si>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</si>
  <si>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</si>
  <si>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</si>
  <si>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</si>
  <si>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</si>
  <si>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</si>
  <si>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</si>
  <si>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</si>
  <si>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</si>
  <si>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</si>
  <si>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</si>
  <si>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</si>
  <si>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</si>
  <si>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</si>
  <si>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</si>
  <si>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</si>
  <si>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</si>
  <si>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</si>
  <si>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</si>
  <si>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</si>
  <si>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</si>
  <si>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</si>
  <si>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</si>
  <si>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</si>
  <si>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</si>
  <si>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</si>
  <si>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</si>
  <si>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</si>
  <si>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</si>
  <si>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</si>
  <si>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</si>
  <si>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</si>
  <si>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</si>
  <si>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</si>
  <si>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</si>
  <si>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</si>
  <si>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</si>
  <si>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</si>
  <si>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</si>
  <si>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</si>
  <si>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</si>
  <si>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</si>
  <si>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</si>
  <si>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</si>
  <si>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</si>
  <si>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</si>
  <si>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</si>
  <si>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</si>
  <si>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</si>
  <si>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</si>
  <si>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</si>
  <si>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</si>
  <si>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</si>
  <si>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</si>
  <si>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</si>
  <si>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</si>
  <si>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</si>
  <si>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</si>
  <si>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</si>
  <si>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</si>
  <si>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</si>
  <si>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</si>
  <si>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</si>
  <si>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</si>
  <si>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</si>
  <si>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</si>
  <si>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</si>
  <si>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</si>
  <si>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</si>
  <si>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</si>
  <si>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</si>
  <si>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</si>
  <si>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</si>
  <si>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</si>
  <si>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</si>
  <si>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</si>
  <si>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</si>
  <si>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</si>
  <si>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</si>
  <si>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</si>
  <si>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</si>
  <si>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</si>
  <si>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</si>
  <si>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</si>
  <si>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</si>
  <si>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</si>
  <si>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</si>
  <si>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</si>
  <si>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</si>
  <si>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</si>
  <si>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</si>
  <si>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</si>
  <si>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</si>
  <si>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</si>
  <si>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</si>
  <si>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</si>
  <si>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</si>
  <si>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</si>
  <si>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</si>
  <si>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</si>
  <si>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</si>
  <si>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</si>
  <si>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</si>
  <si>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</si>
  <si>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</si>
  <si>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</si>
  <si>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</si>
  <si>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</si>
  <si>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</si>
  <si>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</si>
  <si>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</si>
  <si>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</si>
  <si>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</si>
  <si>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</si>
  <si>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</si>
  <si>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</si>
  <si>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</si>
  <si>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</si>
  <si>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</si>
  <si>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</si>
  <si>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</si>
  <si>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</si>
  <si>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</si>
  <si>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</si>
  <si>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</si>
  <si>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</si>
  <si>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</si>
  <si>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</si>
  <si>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</si>
  <si>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</si>
  <si>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</si>
  <si>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</si>
  <si>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</si>
  <si>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</si>
  <si>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</si>
  <si>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</si>
  <si>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</si>
  <si>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</si>
  <si>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</si>
  <si>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</si>
  <si>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</si>
  <si>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</si>
  <si>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</si>
  <si>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</si>
  <si>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</si>
  <si>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</si>
  <si>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</si>
  <si>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</si>
  <si>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</si>
  <si>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</si>
  <si>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</si>
  <si>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</si>
  <si>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</si>
  <si>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</si>
  <si>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</si>
  <si>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</si>
  <si>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</si>
  <si>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</si>
  <si>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</si>
  <si>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</si>
  <si>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</si>
  <si>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</si>
  <si>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</si>
  <si>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</si>
  <si>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</si>
  <si>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</si>
  <si>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</si>
  <si>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</si>
  <si>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</si>
  <si>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</si>
  <si>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</si>
  <si>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</si>
  <si>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</si>
  <si>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</si>
  <si>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</si>
  <si>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</si>
  <si>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</si>
  <si>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</si>
  <si>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</si>
  <si>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</si>
  <si>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</si>
  <si>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</si>
  <si>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</si>
  <si>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</si>
  <si>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</si>
  <si>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</si>
  <si>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</si>
  <si>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</si>
  <si>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</si>
  <si>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</si>
  <si>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</si>
  <si>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</si>
  <si>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</si>
  <si>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</si>
  <si>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</si>
  <si>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</si>
  <si>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</si>
  <si>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</si>
  <si>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</si>
  <si>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</si>
  <si>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</si>
  <si>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</si>
  <si>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</si>
  <si>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</si>
  <si>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</si>
  <si>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</si>
  <si>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</si>
  <si>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</si>
  <si>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</si>
  <si>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</si>
  <si>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</si>
  <si>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</si>
  <si>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</si>
  <si>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</si>
  <si>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</si>
  <si>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</si>
  <si>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</si>
  <si>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</si>
  <si>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</si>
  <si>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</si>
  <si>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</si>
  <si>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</si>
  <si>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</si>
  <si>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</si>
  <si>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</si>
  <si>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</si>
  <si>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</si>
  <si>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</si>
  <si>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</si>
  <si>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</si>
  <si>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</si>
  <si>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</si>
  <si>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</si>
  <si>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</si>
  <si>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</si>
  <si>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</si>
  <si>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</si>
  <si>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</si>
  <si>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</si>
  <si>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</si>
  <si>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</si>
  <si>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</si>
  <si>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</si>
  <si>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</si>
  <si>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</si>
  <si>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</si>
  <si>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</si>
  <si>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</si>
  <si>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</si>
  <si>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</si>
  <si>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</si>
  <si>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</si>
  <si>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</si>
  <si>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</si>
  <si>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</si>
  <si>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</si>
  <si>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</si>
  <si>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</si>
  <si>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</si>
  <si>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</si>
  <si>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</si>
  <si>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</si>
  <si>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</si>
  <si>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</si>
  <si>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</si>
  <si>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</si>
  <si>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</si>
  <si>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</si>
  <si>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</si>
  <si>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</si>
  <si>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</si>
  <si>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</si>
  <si>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</si>
  <si>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</si>
  <si>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</si>
  <si>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</si>
  <si>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</si>
  <si>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</si>
  <si>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</si>
  <si>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</si>
  <si>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</si>
  <si>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</si>
  <si>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</si>
  <si>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</si>
  <si>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</si>
  <si>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</si>
  <si>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</si>
  <si>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</si>
  <si>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</si>
  <si>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</si>
  <si>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</si>
  <si>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</si>
  <si>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</si>
  <si>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</si>
  <si>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</si>
  <si>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</si>
  <si>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</si>
  <si>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</si>
  <si>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</si>
  <si>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</si>
  <si>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</si>
  <si>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</si>
  <si>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</si>
  <si>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</si>
  <si>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</si>
  <si>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</si>
  <si>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</si>
  <si>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</si>
  <si>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</si>
  <si>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</si>
  <si>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</si>
  <si>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</si>
  <si>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</si>
  <si>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</si>
  <si>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</si>
  <si>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</si>
  <si>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</si>
  <si>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</si>
  <si>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</si>
  <si>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</si>
  <si>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</si>
  <si>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</si>
  <si>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</si>
  <si>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</si>
  <si>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</si>
  <si>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</si>
  <si>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</si>
  <si>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</si>
  <si>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</si>
  <si>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</si>
  <si>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</si>
  <si>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</si>
  <si>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</si>
  <si>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</si>
  <si>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</si>
  <si>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</si>
  <si>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</si>
  <si>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</si>
  <si>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</si>
  <si>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</si>
  <si>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</si>
  <si>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</si>
  <si>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</si>
  <si>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</si>
  <si>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</si>
  <si>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</si>
  <si>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</si>
  <si>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</si>
  <si>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</si>
  <si>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</si>
  <si>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</si>
  <si>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</si>
  <si>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</si>
  <si>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</si>
  <si>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</si>
  <si>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</si>
  <si>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</si>
  <si>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</si>
  <si>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</si>
  <si>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</si>
  <si>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</si>
  <si>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</si>
  <si>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</si>
  <si>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</si>
  <si>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</si>
  <si>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</si>
  <si>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</si>
  <si>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</si>
  <si>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</si>
  <si>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</si>
  <si>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</si>
  <si>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</si>
  <si>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</si>
  <si>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</si>
  <si>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</si>
  <si>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</si>
  <si>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</si>
  <si>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</si>
  <si>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</si>
  <si>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</si>
  <si>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</si>
  <si>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</si>
  <si>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</si>
  <si>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</si>
  <si>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</si>
  <si>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</si>
  <si>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</si>
  <si>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</si>
  <si>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</si>
  <si>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</si>
  <si>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</si>
  <si>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</si>
  <si>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</si>
  <si>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</si>
  <si>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</si>
  <si>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</si>
  <si>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</si>
  <si>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</si>
  <si>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</si>
  <si>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</si>
  <si>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</si>
  <si>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</si>
  <si>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</si>
  <si>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</si>
  <si>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</si>
  <si>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</si>
  <si>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</si>
  <si>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</si>
  <si>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</si>
  <si>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</si>
  <si>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</si>
  <si>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</si>
  <si>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</si>
  <si>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</si>
  <si>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</si>
  <si>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</si>
  <si>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</si>
  <si>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</si>
  <si>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</si>
  <si>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</si>
  <si>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</si>
  <si>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</si>
  <si>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</si>
  <si>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</si>
  <si>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</si>
  <si>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</si>
  <si>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</si>
  <si>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</si>
  <si>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</si>
  <si>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</si>
  <si>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</si>
  <si>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</si>
  <si>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</si>
  <si>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</si>
  <si>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</si>
  <si>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</si>
  <si>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</si>
  <si>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</si>
  <si>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</si>
  <si>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</si>
  <si>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</si>
  <si>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</si>
  <si>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</si>
  <si>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</si>
  <si>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</si>
  <si>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</si>
  <si>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</si>
  <si>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</si>
  <si>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</si>
  <si>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</si>
  <si>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</si>
  <si>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</si>
  <si>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</si>
  <si>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</si>
  <si>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</si>
  <si>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</si>
  <si>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</si>
  <si>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</si>
  <si>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</si>
  <si>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</si>
  <si>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</si>
  <si>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</si>
  <si>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</si>
  <si>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</si>
  <si>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</si>
  <si>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</si>
  <si>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</si>
  <si>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</si>
  <si>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</si>
  <si>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</si>
  <si>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</si>
  <si>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</si>
  <si>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</si>
  <si>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</si>
  <si>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</si>
  <si>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</si>
  <si>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</si>
  <si>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</si>
  <si>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</si>
  <si>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</si>
  <si>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</si>
  <si>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</si>
  <si>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</si>
  <si>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</si>
  <si>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</si>
  <si>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</si>
  <si>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</si>
  <si>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</si>
  <si>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</si>
  <si>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</si>
  <si>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</si>
  <si>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</si>
  <si>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</si>
  <si>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</si>
  <si>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</si>
  <si>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</si>
  <si>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</si>
  <si>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</si>
  <si>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</si>
  <si>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</si>
  <si>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</si>
  <si>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</si>
  <si>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</si>
  <si>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</si>
  <si>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</si>
  <si>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</si>
  <si>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</si>
  <si>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</si>
  <si>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</si>
  <si>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</si>
  <si>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</si>
  <si>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</si>
  <si>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</si>
  <si>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</si>
  <si>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</si>
  <si>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</si>
  <si>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</si>
  <si>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</si>
  <si>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</si>
  <si>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</si>
  <si>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</si>
  <si>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</si>
  <si>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</si>
  <si>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</si>
  <si>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</si>
  <si>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</si>
  <si>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</si>
  <si>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</si>
  <si>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</si>
  <si>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</si>
  <si>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</si>
  <si>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</si>
  <si>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</si>
  <si>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</si>
  <si>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</si>
  <si>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</si>
  <si>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</si>
  <si>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</si>
  <si>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</si>
  <si>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</si>
  <si>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</si>
  <si>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</si>
  <si>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</si>
  <si>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</si>
  <si>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</si>
  <si>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</si>
  <si>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</si>
  <si>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</si>
  <si>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</si>
  <si>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</si>
  <si>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</si>
  <si>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</si>
  <si>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</si>
  <si>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</si>
  <si>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</si>
  <si>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</si>
  <si>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</si>
  <si>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</si>
  <si>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</si>
  <si>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</si>
  <si>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</si>
  <si>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</si>
  <si>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</si>
  <si>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</si>
  <si>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</si>
  <si>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</si>
  <si>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</si>
  <si>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</si>
  <si>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</si>
  <si>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</si>
  <si>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</si>
  <si>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</si>
  <si>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</si>
  <si>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</si>
  <si>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</si>
  <si>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</si>
  <si>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</si>
  <si>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</si>
  <si>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</si>
  <si>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</si>
  <si>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</si>
  <si>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</si>
  <si>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</si>
  <si>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</si>
  <si>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</si>
  <si>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</si>
  <si>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</si>
  <si>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</si>
  <si>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</si>
  <si>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</si>
  <si>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</si>
  <si>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</si>
  <si>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</si>
  <si>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</si>
  <si>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</si>
  <si>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</si>
  <si>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</si>
  <si>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</si>
  <si>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</si>
  <si>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</si>
  <si>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</si>
  <si>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</si>
  <si>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</si>
  <si>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</si>
  <si>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</si>
  <si>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</si>
  <si>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</si>
  <si>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</si>
  <si>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</si>
  <si>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</si>
  <si>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</si>
  <si>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</si>
  <si>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</si>
  <si>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</si>
  <si>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</si>
  <si>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</si>
  <si>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</si>
  <si>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</si>
  <si>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</si>
  <si>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</si>
  <si>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</si>
  <si>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</si>
  <si>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</si>
  <si>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</si>
  <si>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</si>
  <si>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</si>
  <si>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</si>
  <si>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</si>
  <si>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</si>
  <si>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</si>
  <si>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</si>
  <si>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</si>
  <si>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</si>
  <si>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</si>
  <si>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</si>
  <si>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</si>
  <si>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</si>
  <si>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</si>
  <si>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</si>
  <si>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</si>
  <si>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</si>
  <si>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</si>
  <si>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</si>
  <si>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</si>
  <si>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</si>
  <si>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</si>
  <si>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</si>
  <si>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</si>
  <si>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</si>
  <si>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</si>
  <si>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</si>
  <si>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</si>
  <si>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</si>
  <si>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</si>
  <si>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</si>
  <si>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</si>
  <si>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</si>
  <si>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</si>
  <si>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</si>
  <si>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</si>
  <si>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</si>
  <si>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</si>
  <si>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</si>
  <si>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</si>
  <si>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</si>
  <si>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</si>
  <si>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</si>
  <si>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</si>
  <si>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</si>
  <si>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</si>
  <si>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</si>
  <si>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</si>
  <si>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</si>
  <si>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</si>
  <si>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</si>
  <si>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</si>
  <si>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</si>
  <si>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</si>
  <si>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</si>
  <si>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</si>
  <si>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</si>
  <si>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</si>
  <si>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</si>
  <si>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</si>
  <si>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</si>
  <si>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</si>
  <si>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</si>
  <si>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</si>
  <si>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</si>
  <si>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</si>
  <si>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</si>
  <si>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</si>
  <si>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</si>
  <si>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</si>
  <si>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</si>
  <si>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</si>
  <si>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</si>
  <si>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</si>
  <si>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</si>
  <si>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</si>
  <si>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</si>
  <si>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</si>
  <si>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</si>
  <si>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</si>
  <si>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</si>
  <si>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</si>
  <si>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</si>
  <si>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</si>
  <si>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</si>
  <si>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</si>
  <si>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</si>
  <si>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</si>
  <si>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</si>
  <si>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</si>
  <si>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</si>
  <si>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</si>
  <si>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</si>
  <si>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</si>
  <si>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</si>
  <si>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</si>
  <si>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</si>
  <si>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</si>
  <si>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</si>
  <si>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</si>
  <si>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</si>
  <si>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</si>
  <si>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</si>
  <si>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</si>
  <si>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</si>
  <si>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</si>
  <si>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</si>
  <si>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</si>
  <si>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</si>
  <si>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</si>
  <si>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</si>
  <si>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</si>
  <si>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</si>
  <si>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</si>
  <si>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</si>
  <si>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</si>
  <si>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</si>
  <si>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</si>
  <si>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</si>
  <si>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</si>
  <si>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</si>
  <si>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</si>
  <si>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</si>
  <si>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</si>
  <si>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</si>
  <si>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</si>
  <si>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</si>
  <si>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</si>
  <si>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</si>
  <si>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</si>
  <si>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</si>
  <si>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</si>
  <si>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</si>
  <si>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</si>
  <si>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</si>
  <si>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</si>
  <si>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</si>
  <si>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</si>
  <si>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</si>
  <si>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</si>
  <si>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</si>
  <si>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</si>
  <si>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</si>
  <si>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</si>
  <si>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</si>
  <si>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</si>
  <si>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</si>
  <si>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</si>
  <si>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</si>
  <si>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</si>
  <si>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</si>
  <si>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</si>
  <si>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</si>
  <si>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</si>
  <si>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</si>
  <si>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</si>
  <si>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</si>
  <si>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</si>
  <si>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</si>
  <si>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</si>
  <si>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</si>
  <si>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</si>
  <si>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</si>
  <si>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</si>
  <si>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</si>
  <si>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</si>
  <si>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</si>
  <si>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</si>
  <si>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</si>
  <si>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</si>
  <si>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</si>
  <si>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</si>
  <si>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</si>
  <si>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</si>
  <si>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</si>
  <si>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</si>
  <si>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</si>
  <si>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</si>
  <si>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</si>
  <si>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</si>
  <si>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</si>
  <si>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</si>
  <si>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</si>
  <si>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</si>
  <si>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</si>
  <si>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</si>
  <si>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</si>
  <si>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</si>
  <si>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</si>
  <si>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</si>
  <si>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</si>
  <si>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</si>
  <si>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</si>
  <si>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</si>
  <si>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</si>
  <si>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</si>
  <si>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</si>
  <si>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</si>
  <si>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</si>
  <si>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</si>
  <si>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</si>
  <si>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</si>
  <si>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</si>
  <si>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</si>
  <si>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</si>
  <si>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</si>
  <si>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</si>
  <si>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</si>
  <si>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</si>
  <si>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</si>
  <si>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</si>
  <si>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</si>
  <si>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</si>
  <si>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</si>
  <si>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</si>
  <si>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</si>
  <si>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</si>
  <si>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</si>
  <si>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</si>
  <si>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</si>
  <si>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</si>
  <si>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</si>
  <si>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</si>
  <si>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</si>
  <si>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</si>
  <si>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</si>
  <si>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</si>
  <si>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</si>
  <si>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</si>
  <si>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</si>
  <si>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</si>
  <si>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</si>
  <si>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</si>
  <si>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</si>
  <si>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</si>
  <si>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</si>
  <si>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</si>
  <si>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</si>
  <si>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</si>
  <si>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</si>
  <si>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</si>
  <si>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</si>
  <si>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</si>
  <si>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</si>
  <si>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</si>
  <si>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</si>
  <si>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</si>
  <si>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</si>
  <si>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</si>
  <si>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</si>
  <si>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</si>
  <si>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</si>
  <si>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</si>
  <si>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</si>
  <si>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</si>
  <si>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</si>
  <si>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</si>
  <si>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</si>
  <si>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</si>
  <si>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</si>
  <si>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</si>
  <si>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</si>
  <si>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</si>
  <si>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</si>
  <si>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</si>
  <si>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</si>
  <si>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</si>
  <si>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</si>
  <si>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</si>
  <si>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</si>
  <si>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</si>
  <si>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</si>
  <si>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</si>
  <si>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</si>
  <si>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</si>
  <si>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</si>
  <si>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</si>
  <si>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</si>
  <si>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</si>
  <si>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</si>
  <si>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</si>
  <si>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</si>
  <si>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</si>
  <si>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</si>
  <si>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</si>
  <si>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</si>
  <si>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</si>
  <si>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</si>
  <si>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</si>
  <si>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</si>
  <si>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</si>
  <si>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</si>
  <si>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</si>
  <si>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</si>
  <si>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</si>
  <si>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</si>
  <si>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</si>
  <si>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</si>
  <si>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</si>
  <si>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</si>
  <si>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</si>
  <si>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</si>
  <si>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</si>
  <si>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</si>
  <si>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</si>
  <si>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</si>
  <si>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</si>
  <si>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</si>
  <si>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</si>
  <si>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</si>
  <si>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</si>
  <si>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</si>
  <si>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</si>
  <si>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</si>
  <si>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</si>
  <si>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</si>
  <si>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</si>
  <si>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</si>
  <si>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</si>
  <si>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</si>
  <si>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</si>
  <si>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</si>
  <si>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</si>
  <si>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</si>
  <si>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</si>
  <si>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</si>
  <si>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</si>
  <si>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</si>
  <si>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</si>
  <si>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</si>
  <si>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</si>
  <si>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</si>
  <si>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</si>
  <si>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</si>
  <si>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</si>
  <si>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</si>
  <si>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</si>
  <si>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</si>
  <si>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</si>
  <si>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</si>
  <si>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</si>
  <si>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</si>
  <si>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</si>
  <si>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</si>
  <si>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</si>
  <si>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</si>
  <si>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</si>
  <si>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</si>
  <si>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</si>
  <si>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</si>
  <si>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</si>
  <si>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</si>
  <si>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</si>
  <si>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</si>
  <si>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</si>
  <si>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</si>
  <si>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</si>
  <si>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</si>
  <si>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</si>
  <si>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</si>
  <si>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</si>
  <si>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</si>
  <si>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</si>
  <si>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</si>
  <si>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</si>
  <si>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</si>
  <si>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</si>
  <si>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</si>
  <si>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</si>
  <si>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</si>
  <si>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</si>
  <si>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</si>
  <si>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</si>
  <si>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</si>
  <si>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</si>
  <si>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</si>
  <si>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</si>
  <si>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</si>
  <si>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</si>
  <si>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</si>
  <si>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</si>
  <si>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</si>
  <si>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</si>
  <si>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</si>
  <si>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</si>
  <si>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</si>
  <si>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</si>
  <si>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</si>
  <si>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</si>
  <si>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</si>
  <si>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</si>
  <si>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</si>
  <si>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</si>
  <si>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</si>
  <si>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</si>
  <si>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</si>
  <si>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</si>
  <si>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</si>
  <si>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</si>
  <si>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</si>
  <si>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</si>
  <si>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</si>
  <si>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</si>
  <si>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</si>
  <si>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</si>
  <si>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</si>
  <si>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</si>
  <si>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</si>
  <si>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</si>
  <si>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</si>
  <si>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</si>
  <si>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</si>
  <si>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</si>
  <si>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</si>
  <si>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</si>
  <si>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</si>
  <si>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</si>
  <si>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</si>
  <si>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</si>
  <si>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</si>
  <si>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</si>
  <si>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</si>
  <si>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</si>
  <si>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</si>
  <si>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</si>
  <si>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</si>
  <si>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</si>
  <si>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</si>
  <si>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</si>
  <si>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</si>
  <si>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</si>
  <si>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</si>
  <si>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</si>
  <si>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</si>
  <si>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</si>
  <si>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</si>
  <si>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</si>
  <si>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</si>
  <si>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</si>
  <si>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</si>
  <si>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</si>
  <si>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</si>
  <si>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</si>
  <si>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</si>
  <si>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</si>
  <si>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</si>
  <si>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</si>
  <si>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</si>
  <si>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</si>
  <si>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</si>
  <si>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</si>
  <si>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</si>
  <si>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</si>
  <si>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</si>
  <si>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</si>
  <si>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</si>
  <si>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</si>
  <si>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</si>
  <si>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</si>
  <si>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</si>
  <si>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</si>
  <si>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</si>
  <si>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</si>
  <si>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</si>
  <si>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</si>
  <si>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</si>
  <si>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</si>
  <si>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</si>
  <si>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</si>
  <si>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</si>
  <si>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</si>
  <si>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</si>
  <si>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</si>
  <si>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</si>
  <si>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</si>
  <si>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</si>
  <si>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</si>
  <si>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</si>
  <si>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</si>
  <si>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</si>
  <si>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</si>
  <si>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</si>
  <si>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</si>
  <si>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</si>
  <si>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</si>
  <si>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</si>
  <si>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</si>
  <si>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</si>
  <si>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</si>
  <si>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</si>
  <si>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</si>
  <si>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</si>
  <si>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</si>
  <si>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</si>
  <si>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</si>
  <si>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</si>
  <si>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</si>
  <si>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</si>
  <si>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</si>
  <si>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</si>
  <si>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</si>
  <si>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</si>
  <si>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</si>
  <si>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</si>
  <si>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</si>
  <si>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</si>
  <si>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</si>
  <si>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</si>
  <si>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</si>
  <si>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</si>
  <si>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</si>
  <si>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</si>
  <si>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</si>
  <si>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</si>
  <si>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</si>
  <si>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</si>
  <si>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</si>
  <si>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</si>
  <si>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</si>
  <si>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</si>
  <si>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</si>
  <si>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</si>
  <si>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</si>
  <si>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</si>
  <si>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</si>
  <si>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</si>
  <si>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</si>
  <si>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</si>
  <si>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</si>
  <si>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</si>
  <si>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</si>
  <si>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</si>
  <si>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</si>
  <si>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</si>
  <si>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</si>
  <si>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</si>
  <si>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</si>
  <si>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</si>
  <si>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</si>
  <si>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</si>
  <si>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</si>
  <si>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</si>
  <si>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</si>
  <si>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</si>
  <si>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</si>
  <si>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</si>
  <si>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</si>
  <si>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</si>
  <si>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</si>
  <si>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</si>
  <si>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</si>
  <si>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</si>
  <si>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</si>
  <si>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</si>
  <si>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</si>
  <si>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</si>
  <si>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</si>
  <si>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</si>
  <si>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</si>
  <si>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</si>
  <si>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</si>
  <si>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</si>
  <si>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</si>
  <si>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</si>
  <si>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</si>
  <si>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</si>
  <si>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</si>
  <si>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</si>
  <si>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</si>
  <si>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</si>
  <si>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</si>
  <si>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</si>
  <si>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</si>
  <si>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</si>
  <si>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</si>
  <si>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</si>
  <si>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</si>
  <si>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</si>
  <si>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</si>
  <si>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</si>
  <si>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</si>
  <si>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</si>
  <si>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</si>
  <si>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</si>
  <si>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</si>
  <si>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</si>
  <si>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</si>
  <si>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</si>
  <si>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</si>
  <si>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</si>
  <si>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</si>
  <si>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</si>
  <si>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</si>
  <si>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</si>
  <si>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</si>
  <si>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</si>
  <si>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</si>
  <si>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</si>
  <si>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</si>
  <si>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</si>
  <si>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</si>
  <si>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</si>
  <si>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</si>
  <si>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</si>
  <si>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</si>
  <si>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</si>
  <si>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</si>
  <si>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</si>
  <si>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</si>
  <si>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</si>
  <si>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</si>
  <si>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</si>
  <si>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</si>
  <si>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</si>
  <si>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</si>
  <si>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</si>
  <si>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</si>
  <si>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</si>
  <si>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</si>
  <si>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</si>
  <si>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</si>
  <si>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</si>
  <si>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</si>
  <si>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</si>
  <si>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</si>
  <si>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</si>
  <si>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</si>
  <si>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</si>
  <si>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</si>
  <si>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</si>
  <si>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</si>
  <si>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</si>
  <si>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</si>
  <si>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</si>
  <si>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</si>
  <si>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</si>
  <si>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</si>
  <si>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</si>
  <si>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</si>
  <si>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</si>
  <si>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</si>
  <si>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</si>
  <si>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</si>
  <si>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</si>
  <si>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</si>
  <si>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</si>
  <si>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</si>
  <si>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</si>
  <si>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</si>
  <si>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</si>
  <si>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</si>
  <si>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</si>
  <si>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</si>
  <si>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</si>
  <si>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</si>
  <si>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</si>
  <si>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</si>
  <si>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</si>
  <si>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</si>
  <si>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</si>
  <si>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</si>
  <si>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</si>
  <si>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</si>
  <si>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</si>
  <si>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</si>
  <si>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</si>
  <si>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</si>
  <si>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</si>
  <si>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</si>
  <si>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</si>
  <si>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</si>
  <si>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</si>
  <si>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</si>
  <si>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</si>
  <si>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</si>
  <si>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</si>
  <si>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</si>
  <si>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</si>
  <si>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</si>
  <si>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</si>
  <si>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</si>
  <si>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</si>
  <si>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</si>
  <si>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</si>
  <si>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</si>
  <si>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</si>
  <si>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</si>
  <si>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</si>
  <si>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</si>
  <si>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</si>
  <si>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</si>
  <si>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</si>
  <si>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</si>
  <si>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</si>
  <si>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</si>
  <si>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</si>
  <si>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</si>
  <si>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</si>
  <si>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</si>
  <si>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</si>
  <si>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</si>
  <si>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</si>
  <si>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</si>
  <si>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</si>
  <si>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</si>
  <si>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</si>
  <si>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</si>
  <si>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</si>
  <si>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</si>
  <si>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</si>
  <si>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</si>
  <si>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</si>
  <si>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</si>
  <si>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</si>
  <si>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</si>
  <si>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</si>
  <si>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</si>
  <si>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</si>
  <si>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</si>
  <si>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</si>
  <si>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</si>
  <si>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</si>
  <si>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</si>
  <si>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</si>
  <si>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</si>
  <si>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</si>
  <si>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</si>
  <si>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</si>
  <si>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</si>
  <si>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</si>
  <si>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</si>
  <si>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</si>
  <si>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</si>
  <si>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</si>
  <si>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</si>
  <si>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</si>
  <si>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</si>
  <si>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</si>
  <si>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</si>
  <si>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</si>
  <si>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</si>
  <si>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</si>
  <si>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</si>
  <si>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</si>
  <si>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</si>
  <si>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</si>
  <si>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</si>
  <si>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</si>
  <si>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</si>
  <si>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</si>
  <si>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</si>
  <si>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</si>
  <si>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</si>
  <si>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</si>
  <si>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</si>
  <si>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</si>
  <si>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</si>
  <si>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</si>
  <si>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</si>
  <si>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</si>
  <si>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</si>
  <si>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</si>
  <si>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</si>
  <si>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</si>
  <si>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</si>
  <si>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</si>
  <si>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</si>
  <si>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</si>
  <si>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</si>
  <si>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</si>
  <si>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</si>
  <si>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</si>
  <si>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</si>
  <si>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</si>
  <si>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</si>
  <si>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</si>
  <si>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</si>
  <si>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</si>
  <si>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</si>
  <si>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</si>
  <si>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</si>
  <si>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</si>
  <si>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</si>
  <si>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</si>
  <si>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</si>
  <si>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</si>
  <si>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</si>
  <si>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</si>
  <si>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</si>
  <si>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</si>
  <si>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</si>
  <si>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</si>
  <si>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</si>
  <si>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</si>
  <si>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</si>
  <si>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</si>
  <si>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</si>
  <si>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</si>
  <si>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</si>
  <si>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</si>
  <si>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</si>
  <si>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</si>
  <si>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</si>
  <si>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</si>
  <si>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</si>
  <si>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</si>
  <si>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</si>
  <si>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</si>
  <si>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</si>
  <si>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</si>
  <si>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</si>
  <si>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</si>
  <si>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</si>
  <si>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</si>
  <si>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</si>
  <si>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</si>
  <si>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</si>
  <si>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</si>
  <si>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</si>
  <si>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</si>
  <si>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</si>
  <si>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</si>
  <si>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</si>
  <si>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</si>
  <si>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</si>
  <si>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</si>
  <si>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</si>
  <si>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</si>
  <si>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</si>
  <si>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</si>
  <si>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</si>
  <si>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</si>
  <si>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</si>
  <si>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</si>
  <si>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</si>
  <si>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</si>
  <si>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</si>
  <si>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</si>
  <si>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</si>
  <si>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</si>
  <si>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</si>
  <si>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</si>
  <si>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</si>
  <si>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</si>
  <si>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</si>
  <si>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</si>
  <si>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</si>
  <si>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</si>
  <si>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</si>
  <si>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</si>
  <si>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</si>
  <si>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</si>
  <si>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</si>
  <si>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</si>
  <si>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</si>
  <si>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</si>
  <si>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</si>
  <si>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</si>
  <si>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</si>
  <si>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</si>
  <si>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</si>
  <si>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</si>
  <si>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</si>
  <si>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</si>
  <si>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</si>
  <si>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</si>
  <si>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</si>
  <si>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</si>
  <si>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</si>
  <si>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</si>
  <si>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</si>
  <si>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</si>
  <si>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</si>
  <si>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</si>
  <si>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</si>
  <si>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</si>
  <si>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</si>
  <si>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</si>
  <si>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</si>
  <si>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</si>
  <si>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</si>
  <si>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</si>
  <si>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</si>
  <si>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</si>
  <si>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</si>
  <si>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</si>
  <si>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</si>
  <si>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</si>
  <si>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</si>
  <si>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</si>
  <si>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</si>
  <si>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</si>
  <si>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</si>
  <si>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</si>
  <si>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</si>
  <si>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</si>
  <si>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</si>
  <si>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</si>
  <si>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</si>
  <si>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</si>
  <si>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</si>
  <si>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</si>
  <si>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</si>
  <si>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</si>
  <si>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</si>
  <si>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</si>
  <si>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</si>
  <si>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</si>
  <si>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</si>
  <si>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</si>
  <si>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</si>
  <si>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</si>
  <si>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</si>
  <si>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</si>
  <si>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</si>
  <si>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</si>
  <si>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</si>
  <si>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</si>
  <si>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</si>
  <si>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</si>
  <si>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</si>
  <si>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</si>
  <si>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</si>
  <si>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</si>
  <si>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</si>
  <si>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</si>
  <si>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</si>
  <si>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</si>
  <si>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</si>
  <si>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</si>
  <si>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</si>
  <si>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</si>
  <si>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</si>
  <si>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</si>
  <si>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</si>
  <si>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</si>
  <si>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</si>
  <si>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</si>
  <si>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</si>
  <si>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</si>
  <si>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</si>
  <si>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</si>
  <si>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</si>
  <si>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</si>
  <si>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</si>
  <si>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</si>
  <si>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</si>
  <si>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</si>
  <si>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</si>
  <si>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</si>
  <si>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</si>
  <si>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</si>
  <si>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</si>
  <si>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</si>
  <si>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</si>
  <si>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</si>
  <si>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</si>
  <si>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</si>
  <si>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</si>
  <si>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</si>
  <si>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</si>
  <si>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</si>
  <si>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</si>
  <si>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</si>
  <si>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</si>
  <si>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</si>
  <si>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</si>
  <si>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</si>
  <si>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</si>
  <si>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</si>
  <si>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</si>
  <si>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</si>
  <si>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</si>
  <si>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</si>
  <si>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</si>
  <si>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</si>
  <si>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</si>
  <si>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</si>
  <si>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</si>
  <si>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</si>
  <si>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</si>
  <si>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</si>
  <si>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</si>
  <si>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</si>
  <si>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</si>
  <si>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</si>
  <si>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</si>
  <si>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</si>
  <si>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</si>
  <si>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</si>
  <si>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</si>
  <si>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</si>
  <si>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</si>
  <si>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</si>
  <si>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</si>
  <si>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</si>
  <si>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</si>
  <si>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</si>
  <si>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</si>
  <si>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</si>
  <si>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</si>
  <si>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</si>
  <si>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</si>
  <si>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</si>
  <si>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</si>
  <si>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</si>
  <si>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</si>
  <si>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</si>
  <si>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</si>
  <si>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</si>
  <si>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</si>
  <si>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</si>
  <si>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</si>
  <si>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</si>
  <si>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</si>
  <si>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</si>
  <si>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</si>
  <si>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</si>
  <si>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</si>
  <si>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</si>
  <si>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</si>
  <si>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</si>
  <si>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</si>
  <si>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</si>
  <si>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</si>
  <si>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</si>
  <si>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</si>
  <si>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</si>
  <si>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</si>
  <si>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</si>
  <si>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</si>
  <si>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</si>
  <si>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</si>
  <si>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</si>
  <si>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</si>
  <si>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</si>
  <si>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</si>
  <si>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</si>
  <si>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</si>
  <si>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</si>
  <si>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</si>
  <si>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</si>
  <si>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</si>
  <si>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</si>
  <si>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</si>
  <si>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</si>
  <si>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</si>
  <si>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</si>
  <si>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</si>
  <si>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</si>
  <si>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</si>
  <si>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</si>
  <si>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</si>
  <si>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</si>
  <si>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</si>
  <si>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</si>
  <si>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</si>
  <si>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</si>
  <si>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</si>
  <si>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</si>
  <si>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</si>
  <si>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</si>
  <si>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</si>
  <si>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</si>
  <si>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</si>
  <si>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</si>
  <si>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</si>
  <si>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</si>
  <si>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</si>
  <si>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</si>
  <si>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</si>
  <si>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</si>
  <si>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</si>
  <si>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</si>
  <si>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</si>
  <si>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</si>
  <si>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</si>
  <si>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</si>
  <si>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</si>
  <si>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</si>
  <si>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</si>
  <si>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</si>
  <si>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</si>
  <si>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</si>
  <si>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</si>
  <si>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</si>
  <si>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</si>
  <si>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</si>
  <si>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</si>
  <si>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</si>
  <si>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</si>
  <si>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</si>
  <si>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</si>
  <si>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</si>
  <si>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</si>
  <si>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</si>
  <si>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</si>
  <si>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</si>
  <si>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</si>
  <si>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</si>
  <si>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</si>
  <si>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</si>
  <si>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</si>
  <si>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</si>
  <si>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</si>
  <si>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</si>
  <si>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</si>
  <si>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</si>
  <si>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</si>
  <si>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</si>
  <si>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</si>
  <si>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</si>
  <si>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</si>
  <si>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</si>
  <si>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</si>
  <si>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</si>
  <si>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</si>
  <si>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</si>
  <si>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</si>
  <si>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</si>
  <si>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</si>
  <si>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</si>
  <si>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</si>
  <si>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</si>
  <si>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</si>
  <si>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</si>
  <si>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</si>
  <si>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</si>
  <si>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</si>
  <si>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</si>
  <si>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</si>
  <si>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</si>
  <si>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</si>
  <si>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</si>
  <si>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</si>
  <si>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</si>
  <si>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</si>
  <si>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</si>
  <si>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</si>
  <si>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</si>
  <si>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</si>
  <si>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</si>
  <si>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</si>
  <si>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</si>
  <si>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</si>
  <si>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</si>
  <si>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</si>
  <si>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</si>
  <si>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</si>
  <si>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</si>
  <si>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</si>
  <si>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</si>
  <si>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</si>
  <si>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</si>
  <si>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</si>
  <si>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</si>
  <si>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</si>
  <si>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</si>
  <si>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</si>
  <si>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</si>
  <si>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</si>
  <si>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</si>
  <si>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</si>
  <si>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</si>
  <si>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</si>
  <si>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</si>
  <si>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</si>
  <si>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</si>
  <si>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</si>
  <si>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</si>
  <si>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</si>
  <si>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</si>
  <si>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</si>
  <si>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</si>
  <si>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</si>
  <si>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</si>
  <si>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</si>
  <si>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</si>
  <si>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</si>
  <si>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</si>
  <si>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</si>
  <si>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</si>
  <si>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</si>
  <si>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</si>
  <si>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</si>
  <si>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</si>
  <si>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</si>
  <si>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</si>
  <si>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</si>
  <si>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</si>
  <si>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</si>
  <si>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</si>
  <si>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</si>
  <si>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</si>
  <si>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</si>
  <si>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</si>
  <si>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</si>
  <si>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</si>
  <si>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</si>
  <si>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</si>
  <si>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</si>
  <si>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</si>
  <si>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</si>
  <si>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</si>
  <si>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</si>
  <si>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</si>
  <si>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</si>
  <si>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</si>
  <si>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</si>
  <si>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</si>
  <si>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</si>
  <si>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</si>
  <si>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</si>
  <si>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</si>
  <si>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</si>
  <si>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</si>
  <si>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</si>
  <si>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</si>
  <si>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</si>
  <si>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</si>
  <si>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</si>
  <si>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</si>
  <si>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</si>
  <si>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</si>
  <si>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</si>
  <si>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</si>
  <si>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</si>
  <si>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</si>
  <si>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</si>
  <si>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</si>
  <si>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</si>
  <si>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</si>
  <si>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</si>
  <si>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</si>
  <si>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</si>
  <si>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</si>
  <si>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</si>
  <si>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</si>
  <si>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</si>
  <si>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</si>
  <si>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</si>
  <si>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</si>
  <si>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</si>
  <si>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</si>
  <si>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</si>
  <si>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</si>
  <si>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</si>
  <si>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</si>
  <si>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</si>
  <si>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</si>
  <si>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</si>
  <si>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</si>
  <si>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</si>
  <si>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</si>
  <si>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</si>
  <si>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</si>
  <si>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</si>
  <si>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</si>
  <si>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</si>
  <si>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</si>
  <si>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</si>
  <si>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</si>
  <si>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</si>
  <si>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</si>
  <si>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</si>
  <si>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</si>
  <si>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</si>
  <si>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</si>
  <si>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</si>
  <si>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</si>
  <si>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</si>
  <si>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</si>
  <si>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</si>
  <si>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</si>
  <si>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</si>
  <si>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</si>
  <si>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</si>
  <si>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</si>
  <si>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</si>
  <si>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</si>
  <si>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</si>
  <si>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</si>
  <si>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</si>
  <si>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</si>
  <si>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</si>
  <si>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</si>
  <si>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</si>
  <si>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</si>
  <si>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</si>
  <si>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</si>
  <si>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</si>
  <si>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</si>
  <si>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</si>
  <si>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</si>
  <si>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</si>
  <si>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</si>
  <si>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</si>
  <si>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</si>
  <si>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</si>
  <si>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</si>
  <si>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</si>
  <si>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</si>
  <si>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</si>
  <si>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</si>
  <si>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</si>
  <si>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</si>
  <si>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</si>
  <si>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</si>
  <si>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</si>
  <si>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</si>
  <si>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</si>
  <si>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</si>
  <si>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</si>
  <si>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</si>
  <si>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</si>
  <si>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</si>
  <si>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</si>
  <si>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</si>
  <si>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</si>
  <si>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</si>
  <si>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</si>
  <si>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</si>
  <si>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</si>
  <si>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</si>
  <si>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</si>
  <si>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</si>
  <si>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</si>
  <si>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</si>
  <si>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</si>
  <si>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</si>
  <si>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</si>
  <si>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</si>
  <si>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</si>
  <si>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</si>
  <si>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</si>
  <si>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</si>
  <si>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</si>
  <si>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</si>
  <si>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</si>
  <si>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</si>
  <si>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</si>
  <si>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</si>
  <si>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</si>
  <si>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</si>
  <si>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</si>
  <si>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</si>
  <si>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</si>
  <si>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</si>
  <si>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</si>
  <si>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</si>
  <si>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</si>
  <si>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</si>
  <si>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</si>
  <si>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</si>
  <si>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</si>
  <si>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</si>
  <si>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</si>
  <si>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</si>
  <si>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</si>
  <si>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</si>
  <si>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</si>
  <si>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</si>
  <si>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</si>
  <si>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</si>
  <si>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</si>
  <si>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</si>
  <si>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</si>
  <si>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</si>
  <si>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</si>
  <si>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</si>
  <si>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</si>
  <si>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</si>
  <si>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</si>
  <si>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</si>
  <si>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</si>
  <si>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</si>
  <si>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</si>
  <si>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</si>
  <si>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</si>
  <si>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</si>
  <si>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</si>
  <si>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</si>
  <si>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</si>
  <si>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</si>
  <si>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</si>
  <si>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</si>
  <si>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</si>
  <si>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</si>
  <si>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</si>
  <si>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</si>
  <si>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</si>
  <si>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</si>
  <si>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</si>
  <si>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</si>
  <si>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</si>
  <si>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</si>
  <si>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</si>
  <si>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</si>
  <si>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</si>
  <si>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</si>
  <si>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</si>
  <si>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</si>
  <si>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</si>
  <si>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</si>
  <si>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</si>
  <si>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</si>
  <si>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</si>
  <si>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</si>
  <si>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</si>
  <si>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</si>
  <si>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</si>
  <si>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</si>
  <si>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</si>
  <si>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</si>
  <si>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</si>
  <si>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</si>
  <si>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</si>
  <si>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</si>
  <si>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</si>
  <si>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</si>
  <si>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</si>
  <si>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</si>
  <si>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</si>
  <si>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</si>
  <si>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</si>
  <si>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</si>
  <si>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</si>
  <si>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</si>
  <si>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</si>
  <si>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</si>
  <si>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</si>
  <si>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</si>
  <si>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</si>
  <si>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</si>
  <si>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</si>
  <si>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</si>
  <si>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</si>
  <si>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</si>
  <si>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</si>
  <si>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</si>
  <si>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</si>
  <si>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</si>
  <si>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</si>
  <si>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</si>
  <si>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</si>
  <si>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</si>
  <si>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</si>
  <si>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</si>
  <si>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</si>
  <si>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</si>
  <si>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</si>
  <si>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</si>
  <si>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</si>
  <si>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</si>
  <si>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</si>
  <si>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</si>
  <si>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</si>
  <si>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</si>
  <si>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</si>
  <si>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</si>
  <si>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</si>
  <si>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</si>
  <si>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</si>
  <si>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</si>
  <si>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</si>
  <si>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</si>
  <si>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</si>
  <si>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</si>
  <si>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</si>
  <si>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</si>
  <si>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</si>
  <si>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</si>
  <si>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</si>
  <si>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</si>
  <si>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</si>
  <si>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</si>
  <si>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</si>
  <si>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</si>
  <si>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</si>
  <si>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</si>
  <si>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</si>
  <si>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</si>
  <si>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</si>
  <si>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</si>
  <si>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</si>
  <si>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</si>
  <si>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</si>
  <si>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</si>
  <si>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</si>
  <si>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</si>
  <si>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</si>
  <si>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</si>
  <si>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</si>
  <si>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</si>
  <si>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</si>
  <si>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</si>
  <si>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</si>
  <si>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</si>
  <si>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</si>
  <si>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</si>
  <si>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</si>
  <si>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</si>
  <si>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</si>
  <si>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</si>
  <si>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</si>
  <si>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</si>
  <si>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</si>
  <si>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</si>
  <si>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</si>
  <si>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</si>
  <si>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</si>
  <si>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</si>
  <si>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</si>
  <si>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</si>
  <si>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</si>
  <si>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</si>
  <si>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</si>
  <si>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</si>
  <si>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</si>
  <si>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</si>
  <si>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</si>
  <si>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</si>
  <si>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</si>
  <si>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</si>
  <si>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</si>
  <si>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</si>
  <si>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</si>
  <si>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</si>
  <si>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</si>
  <si>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</si>
  <si>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</si>
  <si>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</si>
  <si>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</si>
  <si>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</si>
  <si>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</si>
  <si>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</si>
  <si>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</si>
  <si>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</si>
  <si>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</si>
  <si>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</si>
  <si>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</si>
  <si>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</si>
  <si>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</si>
  <si>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</si>
  <si>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</si>
  <si>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</si>
  <si>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</si>
  <si>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</si>
  <si>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</si>
  <si>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</si>
  <si>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</si>
  <si>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</si>
  <si>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</si>
  <si>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</si>
  <si>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</si>
  <si>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</si>
  <si>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</si>
  <si>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</si>
  <si>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</si>
  <si>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</si>
  <si>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</si>
  <si>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</si>
  <si>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</si>
  <si>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</si>
  <si>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</si>
  <si>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</si>
  <si>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</si>
  <si>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</si>
  <si>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</si>
  <si>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</si>
  <si>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</si>
  <si>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</si>
  <si>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</si>
  <si>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</si>
  <si>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</si>
  <si>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</si>
  <si>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</si>
  <si>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</si>
  <si>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</si>
  <si>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</si>
  <si>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</si>
  <si>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</si>
  <si>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</si>
  <si>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</si>
  <si>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</si>
  <si>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</si>
  <si>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</si>
  <si>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</si>
  <si>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</si>
  <si>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</si>
  <si>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</si>
  <si>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</si>
  <si>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</si>
  <si>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</si>
  <si>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</si>
  <si>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</si>
  <si>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</si>
  <si>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</si>
  <si>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</si>
  <si>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</si>
  <si>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</si>
  <si>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</si>
  <si>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</si>
  <si>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</si>
  <si>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</si>
  <si>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</si>
  <si>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</si>
  <si>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</si>
  <si>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</si>
  <si>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</si>
  <si>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</si>
  <si>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</si>
  <si>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</si>
  <si>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</si>
  <si>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</si>
  <si>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</si>
  <si>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</si>
  <si>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</si>
  <si>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</si>
  <si>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</si>
  <si>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</si>
  <si>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</si>
  <si>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</si>
  <si>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</si>
  <si>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</si>
  <si>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</si>
  <si>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</si>
  <si>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</si>
  <si>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</si>
  <si>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</si>
  <si>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</si>
  <si>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</si>
  <si>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</si>
  <si>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</si>
  <si>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</si>
  <si>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</si>
  <si>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</si>
  <si>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</si>
  <si>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</si>
  <si>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</si>
  <si>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</si>
  <si>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</si>
  <si>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</si>
  <si>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</si>
  <si>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</si>
  <si>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</si>
  <si>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</si>
  <si>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</si>
  <si>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</si>
  <si>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</si>
  <si>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</si>
  <si>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</si>
  <si>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</si>
  <si>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</si>
  <si>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</si>
  <si>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</si>
  <si>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</si>
  <si>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</si>
  <si>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</si>
  <si>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</si>
  <si>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</si>
  <si>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</si>
  <si>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</si>
  <si>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</si>
  <si>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</si>
  <si>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</si>
  <si>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</si>
  <si>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</si>
  <si>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</si>
  <si>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</si>
  <si>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</si>
  <si>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</si>
  <si>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</si>
  <si>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</si>
  <si>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</si>
  <si>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</si>
  <si>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</si>
  <si>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</si>
  <si>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</si>
  <si>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</si>
  <si>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</si>
  <si>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</si>
  <si>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</si>
  <si>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</si>
  <si>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</si>
  <si>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</si>
  <si>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</si>
  <si>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</si>
  <si>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</si>
  <si>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</si>
  <si>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</si>
  <si>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</si>
  <si>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</si>
  <si>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</si>
  <si>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</si>
  <si>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</si>
  <si>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</si>
  <si>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</si>
  <si>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</si>
  <si>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</si>
  <si>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</si>
  <si>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</si>
  <si>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</si>
  <si>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</si>
  <si>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</si>
  <si>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</si>
  <si>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</si>
  <si>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</si>
  <si>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</si>
  <si>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</si>
  <si>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</si>
  <si>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</si>
  <si>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</si>
  <si>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</si>
  <si>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</si>
  <si>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</si>
  <si>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</si>
  <si>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</si>
  <si>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</si>
  <si>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</si>
  <si>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</si>
  <si>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</si>
  <si>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</si>
  <si>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</si>
  <si>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</si>
  <si>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</si>
  <si>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</si>
  <si>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</si>
  <si>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</si>
  <si>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</si>
  <si>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</si>
  <si>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</si>
  <si>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</si>
  <si>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</si>
  <si>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</si>
  <si>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</si>
  <si>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</si>
  <si>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</si>
  <si>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</si>
  <si>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</si>
  <si>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</si>
  <si>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</si>
  <si>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</si>
  <si>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</si>
  <si>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</si>
  <si>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</si>
  <si>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</si>
  <si>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</si>
  <si>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</si>
  <si>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</si>
  <si>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</si>
  <si>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</si>
  <si>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</si>
  <si>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</si>
  <si>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</si>
  <si>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</si>
  <si>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</si>
  <si>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</si>
  <si>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</si>
  <si>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</si>
  <si>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</si>
  <si>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</si>
  <si>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</si>
  <si>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</si>
  <si>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</si>
  <si>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</si>
  <si>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</si>
  <si>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</si>
  <si>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</si>
  <si>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</si>
  <si>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</si>
  <si>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</si>
  <si>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</si>
  <si>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</si>
  <si>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</si>
  <si>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</si>
  <si>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</si>
  <si>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</si>
  <si>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</si>
  <si>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</si>
  <si>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</si>
  <si>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</si>
  <si>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</si>
  <si>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</si>
  <si>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</si>
  <si>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</si>
  <si>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</si>
  <si>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</si>
  <si>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</si>
  <si>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</si>
  <si>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</si>
  <si>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</si>
  <si>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</si>
  <si>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</si>
  <si>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</si>
  <si>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</si>
  <si>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</si>
  <si>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</si>
  <si>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</si>
  <si>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</si>
  <si>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</si>
  <si>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</si>
  <si>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</si>
  <si>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</si>
  <si>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</si>
  <si>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</si>
  <si>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</si>
  <si>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</si>
  <si>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</si>
  <si>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</si>
  <si>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</si>
  <si>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</si>
  <si>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</si>
  <si>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</si>
  <si>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</si>
  <si>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</si>
  <si>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</si>
  <si>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</si>
  <si>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</si>
  <si>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</si>
  <si>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</si>
  <si>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</si>
  <si>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</si>
  <si>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</si>
  <si>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</si>
  <si>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</si>
  <si>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</si>
  <si>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</si>
  <si>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</si>
  <si>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</si>
  <si>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</si>
  <si>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</si>
  <si>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</si>
  <si>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</si>
  <si>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</si>
  <si>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</si>
  <si>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</si>
  <si>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</si>
  <si>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</si>
  <si>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</si>
  <si>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</si>
  <si>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</si>
  <si>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</si>
  <si>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</si>
  <si>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</si>
  <si>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</si>
  <si>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</si>
  <si>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</si>
  <si>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</si>
  <si>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</si>
  <si>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</si>
  <si>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</si>
  <si>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</si>
  <si>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</si>
  <si>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</si>
  <si>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</si>
  <si>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</si>
  <si>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</si>
  <si>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</si>
  <si>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</si>
  <si>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</si>
  <si>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</si>
  <si>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</si>
  <si>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</si>
  <si>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</si>
  <si>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</si>
  <si>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</si>
  <si>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</si>
  <si>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</si>
  <si>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</si>
  <si>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</si>
  <si>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</si>
  <si>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</si>
  <si>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</si>
  <si>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</si>
  <si>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</si>
  <si>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</si>
  <si>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</si>
  <si>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</si>
  <si>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</si>
  <si>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</si>
  <si>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</si>
  <si>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</si>
  <si>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</si>
  <si>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</si>
  <si>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</si>
  <si>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</si>
  <si>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</si>
  <si>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</si>
  <si>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</si>
  <si>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</si>
  <si>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</si>
  <si>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</si>
  <si>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</si>
  <si>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</si>
  <si>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</si>
  <si>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</si>
  <si>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</si>
  <si>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</si>
  <si>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</si>
  <si>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</si>
  <si>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</si>
  <si>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</si>
  <si>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</si>
  <si>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</si>
  <si>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</si>
  <si>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</si>
  <si>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</si>
  <si>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</si>
  <si>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</si>
  <si>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</si>
  <si>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</si>
  <si>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</si>
  <si>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</si>
  <si>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</si>
  <si>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</si>
  <si>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</si>
  <si>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</si>
  <si>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</si>
  <si>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</si>
  <si>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</si>
  <si>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</si>
  <si>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</si>
  <si>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</si>
  <si>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</si>
  <si>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</si>
  <si>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</si>
  <si>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</si>
  <si>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</si>
  <si>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</si>
  <si>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</si>
  <si>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</si>
  <si>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</si>
  <si>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</si>
  <si>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</si>
  <si>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</si>
  <si>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</si>
  <si>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</si>
  <si>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</si>
  <si>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</si>
  <si>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</si>
  <si>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</si>
  <si>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</si>
  <si>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</si>
  <si>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</si>
  <si>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</si>
  <si>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</si>
  <si>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</si>
  <si>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</si>
  <si>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</si>
  <si>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</si>
  <si>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</si>
  <si>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</si>
  <si>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</si>
  <si>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</si>
  <si>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</si>
  <si>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</si>
  <si>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</si>
  <si>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</si>
  <si>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</si>
  <si>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</si>
  <si>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</si>
  <si>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</si>
  <si>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</si>
  <si>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</si>
  <si>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</si>
  <si>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</si>
  <si>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</si>
  <si>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</si>
  <si>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</si>
  <si>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</si>
  <si>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</si>
  <si>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</si>
  <si>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</si>
  <si>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</si>
  <si>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</si>
  <si>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</si>
  <si>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</si>
  <si>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</si>
  <si>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</si>
  <si>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</si>
  <si>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</si>
  <si>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</si>
  <si>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</si>
  <si>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</si>
  <si>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</si>
  <si>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</si>
  <si>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</si>
  <si>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</si>
  <si>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</si>
  <si>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</si>
  <si>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</si>
  <si>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</si>
  <si>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</si>
  <si>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</si>
  <si>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</si>
  <si>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</si>
  <si>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</si>
  <si>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</si>
  <si>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</si>
  <si>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</si>
  <si>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</si>
  <si>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</si>
  <si>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</si>
  <si>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</si>
  <si>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</si>
  <si>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</si>
  <si>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</si>
  <si>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</si>
  <si>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</si>
  <si>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</si>
  <si>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</si>
  <si>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</si>
  <si>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</si>
  <si>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</si>
  <si>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</si>
  <si>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</si>
  <si>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</si>
  <si>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</si>
  <si>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</si>
  <si>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</si>
  <si>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</si>
  <si>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</si>
  <si>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</si>
  <si>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</si>
  <si>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</si>
  <si>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</si>
  <si>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</si>
  <si>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</si>
  <si>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</si>
  <si>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</si>
  <si>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</si>
  <si>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</si>
  <si>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</si>
  <si>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</si>
  <si>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</si>
  <si>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</si>
  <si>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</si>
  <si>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</si>
  <si>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</si>
  <si>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</si>
  <si>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</si>
  <si>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</si>
  <si>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</si>
  <si>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</si>
  <si>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</si>
  <si>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</si>
  <si>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</si>
  <si>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</si>
  <si>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</si>
  <si>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</si>
  <si>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</si>
  <si>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</si>
  <si>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</si>
  <si>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</si>
  <si>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</si>
  <si>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</si>
  <si>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</si>
  <si>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</si>
  <si>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</si>
  <si>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</si>
  <si>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</si>
  <si>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</si>
  <si>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</si>
  <si>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</si>
  <si>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</si>
  <si>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</si>
  <si>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</si>
  <si>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</si>
  <si>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</si>
  <si>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</si>
  <si>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</si>
  <si>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</si>
  <si>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</si>
  <si>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</si>
  <si>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</si>
  <si>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</si>
  <si>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</si>
  <si>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</si>
  <si>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</si>
  <si>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</si>
  <si>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</si>
  <si>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</si>
  <si>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</si>
  <si>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</si>
  <si>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</si>
  <si>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</si>
  <si>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</si>
  <si>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</si>
  <si>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</si>
  <si>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</si>
  <si>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</si>
  <si>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</si>
  <si>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</si>
  <si>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</si>
  <si>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</si>
  <si>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</si>
  <si>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</si>
  <si>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</si>
  <si>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</si>
  <si>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</si>
  <si>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</si>
  <si>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</si>
  <si>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</si>
  <si>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</si>
  <si>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</si>
  <si>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</si>
  <si>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</si>
  <si>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</si>
  <si>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</si>
  <si>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</si>
  <si>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</si>
  <si>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</si>
  <si>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</si>
  <si>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</si>
  <si>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</si>
  <si>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</si>
  <si>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</si>
  <si>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</si>
  <si>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</si>
  <si>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</si>
  <si>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</si>
  <si>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</si>
  <si>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</si>
  <si>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</si>
  <si>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</si>
  <si>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</si>
  <si>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</si>
  <si>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</si>
  <si>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</si>
  <si>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</si>
  <si>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</si>
  <si>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</si>
  <si>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</si>
  <si>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</si>
  <si>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</si>
  <si>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</si>
  <si>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</si>
  <si>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</si>
  <si>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</si>
  <si>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</si>
  <si>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</si>
  <si>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</si>
  <si>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</si>
  <si>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</si>
  <si>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</si>
  <si>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</si>
  <si>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</si>
  <si>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</si>
  <si>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</si>
  <si>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</si>
  <si>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</si>
  <si>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</si>
  <si>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</si>
  <si>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</si>
  <si>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</si>
  <si>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</si>
  <si>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</si>
  <si>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</si>
  <si>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</si>
  <si>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</si>
  <si>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</si>
  <si>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</si>
  <si>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</si>
  <si>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</si>
  <si>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</si>
  <si>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</si>
  <si>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</si>
  <si>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</si>
  <si>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</si>
  <si>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</si>
  <si>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</si>
  <si>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</si>
  <si>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</si>
  <si>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</si>
  <si>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</si>
  <si>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</si>
  <si>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</si>
  <si>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</si>
  <si>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</si>
  <si>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</si>
  <si>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</si>
  <si>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</si>
  <si>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</si>
  <si>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</si>
  <si>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</si>
  <si>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</si>
  <si>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</si>
  <si>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</si>
  <si>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</si>
  <si>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</si>
  <si>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</si>
  <si>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</si>
  <si>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</si>
  <si>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</si>
  <si>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</si>
  <si>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</si>
  <si>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</si>
  <si>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</si>
  <si>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</si>
  <si>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</si>
  <si>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</si>
  <si>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</si>
  <si>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</si>
  <si>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</si>
  <si>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</si>
  <si>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</si>
  <si>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</si>
  <si>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</si>
  <si>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</si>
  <si>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</si>
  <si>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</si>
  <si>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</si>
  <si>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</si>
  <si>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</si>
  <si>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</si>
  <si>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</si>
  <si>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</si>
  <si>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</si>
  <si>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</si>
  <si>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</si>
  <si>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</si>
  <si>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</si>
  <si>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</si>
  <si>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</si>
  <si>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</si>
  <si>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</si>
  <si>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</si>
  <si>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</si>
  <si>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</si>
  <si>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</si>
  <si>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</si>
  <si>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</si>
  <si>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</si>
  <si>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</si>
  <si>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</si>
  <si>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</si>
  <si>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</si>
  <si>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</si>
  <si>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</si>
  <si>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</si>
  <si>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</si>
  <si>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</si>
  <si>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</si>
  <si>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</si>
  <si>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</si>
  <si>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</si>
  <si>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</si>
  <si>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</si>
  <si>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</si>
  <si>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</si>
  <si>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</si>
  <si>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</si>
  <si>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</si>
  <si>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</si>
  <si>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</si>
  <si>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</si>
  <si>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</si>
  <si>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</si>
  <si>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</si>
  <si>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</si>
  <si>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</si>
  <si>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</si>
  <si>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</si>
  <si>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</si>
  <si>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</si>
  <si>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</si>
  <si>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</si>
  <si>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</si>
  <si>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</si>
  <si>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</si>
  <si>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</si>
  <si>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</si>
  <si>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</si>
  <si>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</si>
  <si>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</si>
  <si>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</si>
  <si>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</si>
  <si>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</si>
  <si>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</si>
  <si>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</si>
  <si>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</si>
  <si>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</si>
  <si>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</si>
  <si>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</si>
  <si>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</si>
  <si>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</si>
  <si>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</si>
  <si>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</si>
  <si>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</si>
  <si>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</si>
  <si>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</si>
  <si>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</si>
  <si>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</si>
  <si>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</si>
  <si>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</si>
  <si>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</si>
  <si>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</si>
  <si>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</si>
  <si>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</si>
  <si>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</si>
  <si>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</si>
  <si>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</si>
  <si>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</si>
  <si>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</si>
  <si>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</si>
  <si>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</si>
  <si>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</si>
  <si>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</si>
  <si>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</si>
  <si>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</si>
  <si>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</si>
  <si>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</si>
  <si>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</si>
  <si>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</si>
  <si>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</si>
  <si>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</si>
  <si>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</si>
  <si>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</si>
  <si>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</si>
  <si>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</si>
  <si>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</si>
  <si>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</si>
  <si>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</si>
  <si>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</si>
  <si>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</si>
  <si>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</si>
  <si>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</si>
  <si>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</si>
  <si>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</si>
  <si>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</si>
  <si>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</si>
  <si>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</si>
  <si>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</si>
  <si>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</si>
  <si>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</si>
  <si>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</si>
  <si>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</si>
  <si>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</si>
  <si>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</si>
  <si>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</si>
  <si>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</si>
  <si>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</si>
  <si>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</si>
  <si>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</si>
  <si>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</si>
  <si>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</si>
  <si>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</si>
  <si>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</si>
  <si>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</si>
  <si>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</si>
  <si>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</si>
  <si>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</si>
  <si>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</si>
  <si>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</si>
  <si>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</si>
  <si>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</si>
  <si>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</si>
  <si>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</si>
  <si>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</si>
  <si>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</si>
  <si>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</si>
  <si>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</si>
  <si>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</si>
  <si>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</si>
  <si>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</si>
  <si>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</si>
  <si>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</si>
  <si>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</si>
  <si>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</si>
  <si>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</si>
  <si>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</si>
  <si>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</si>
  <si>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</si>
  <si>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</si>
  <si>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</si>
  <si>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</si>
  <si>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</si>
  <si>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</si>
  <si>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</si>
  <si>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</si>
  <si>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</si>
  <si>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</si>
  <si>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</si>
  <si>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</si>
  <si>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</si>
  <si>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</si>
  <si>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</si>
  <si>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</si>
  <si>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</si>
  <si>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</si>
  <si>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</si>
  <si>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</si>
  <si>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</si>
  <si>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</si>
  <si>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</si>
  <si>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</si>
  <si>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</si>
  <si>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</si>
  <si>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</si>
  <si>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</si>
  <si>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</si>
  <si>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</si>
  <si>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</si>
  <si>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</si>
  <si>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</si>
  <si>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</si>
  <si>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</si>
  <si>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</si>
  <si>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</si>
  <si>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</si>
  <si>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</si>
  <si>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</si>
  <si>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</si>
  <si>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</si>
  <si>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</si>
  <si>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</si>
  <si>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</si>
  <si>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</si>
  <si>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</si>
  <si>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</si>
  <si>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</si>
  <si>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</si>
  <si>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</si>
  <si>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</si>
  <si>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</si>
  <si>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</si>
  <si>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</si>
  <si>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</si>
  <si>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</si>
  <si>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</si>
  <si>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</si>
  <si>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</si>
  <si>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</si>
  <si>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</si>
  <si>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</si>
  <si>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</si>
  <si>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</si>
  <si>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</si>
  <si>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</si>
  <si>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</si>
  <si>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</si>
  <si>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</si>
  <si>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</si>
  <si>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</si>
  <si>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</si>
  <si>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</si>
  <si>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</si>
  <si>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</si>
  <si>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</si>
  <si>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</si>
  <si>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</si>
  <si>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</si>
  <si>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</si>
  <si>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</si>
  <si>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</si>
  <si>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</si>
  <si>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</si>
  <si>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</si>
  <si>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</si>
  <si>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</si>
  <si>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</si>
  <si>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</si>
  <si>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</si>
  <si>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</si>
  <si>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</si>
  <si>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</si>
  <si>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</si>
  <si>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</si>
  <si>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</si>
  <si>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</si>
  <si>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</si>
  <si>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</si>
  <si>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</si>
  <si>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</si>
  <si>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</si>
  <si>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</si>
  <si>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</si>
  <si>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</si>
  <si>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</si>
  <si>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</si>
  <si>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</si>
  <si>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</si>
  <si>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</si>
  <si>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</si>
  <si>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</si>
  <si>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</si>
  <si>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</si>
  <si>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</si>
  <si>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</si>
  <si>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</si>
  <si>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</si>
  <si>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</si>
  <si>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</si>
  <si>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</si>
  <si>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</si>
  <si>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</si>
  <si>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</si>
  <si>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</si>
  <si>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</si>
  <si>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</si>
  <si>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</si>
  <si>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</si>
  <si>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</si>
  <si>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</si>
  <si>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</si>
  <si>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</si>
  <si>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</si>
  <si>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</si>
  <si>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</si>
  <si>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</si>
  <si>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</si>
  <si>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</si>
  <si>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</si>
  <si>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</si>
  <si>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</si>
  <si>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</si>
  <si>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</si>
  <si>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</si>
  <si>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</si>
  <si>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</si>
  <si>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</si>
  <si>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</si>
  <si>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</si>
  <si>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</si>
  <si>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</si>
  <si>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</si>
  <si>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</si>
  <si>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</si>
  <si>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</si>
  <si>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</si>
  <si>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</si>
  <si>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</si>
  <si>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</si>
  <si>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</si>
  <si>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</si>
  <si>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</si>
  <si>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</si>
  <si>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</si>
  <si>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</si>
  <si>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</si>
  <si>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</si>
  <si>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</si>
  <si>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</si>
  <si>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</si>
  <si>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</si>
  <si>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</si>
  <si>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</si>
  <si>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</si>
  <si>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</si>
  <si>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</si>
  <si>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</si>
  <si>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</si>
  <si>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</si>
  <si>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</si>
  <si>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</si>
  <si>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</si>
  <si>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</si>
  <si>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</si>
  <si>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</si>
  <si>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</si>
  <si>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</si>
  <si>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</si>
  <si>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</si>
  <si>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</si>
  <si>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</si>
  <si>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</si>
  <si>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</si>
  <si>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</si>
  <si>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</si>
  <si>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</si>
  <si>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</si>
  <si>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</si>
  <si>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</si>
  <si>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</si>
  <si>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</si>
  <si>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</si>
  <si>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</si>
  <si>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</si>
  <si>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</si>
  <si>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</si>
  <si>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</si>
  <si>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</si>
  <si>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</si>
  <si>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</si>
  <si>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</si>
  <si>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</si>
  <si>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</si>
  <si>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</si>
  <si>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</si>
  <si>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</si>
  <si>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</si>
  <si>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</si>
  <si>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</si>
  <si>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</si>
  <si>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</si>
  <si>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</si>
  <si>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</si>
  <si>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</si>
  <si>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</si>
  <si>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</si>
  <si>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</si>
  <si>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</si>
  <si>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</si>
  <si>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</si>
  <si>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</si>
  <si>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</si>
  <si>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</si>
  <si>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</si>
  <si>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</si>
  <si>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</si>
  <si>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</si>
  <si>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</si>
  <si>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</si>
  <si>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</si>
  <si>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</si>
  <si>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</si>
  <si>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</si>
  <si>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</si>
  <si>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</si>
  <si>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</si>
  <si>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</si>
  <si>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</si>
  <si>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</si>
  <si>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</si>
  <si>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</si>
  <si>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</si>
  <si>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</si>
  <si>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</si>
  <si>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</si>
  <si>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</si>
  <si>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</si>
  <si>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</si>
  <si>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</si>
  <si>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</si>
  <si>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</si>
  <si>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</si>
  <si>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</si>
  <si>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</si>
  <si>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</si>
  <si>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</si>
  <si>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</si>
  <si>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</si>
  <si>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</si>
  <si>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</si>
  <si>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</si>
  <si>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</si>
  <si>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</si>
  <si>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</si>
  <si>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</si>
  <si>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</si>
  <si>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</si>
  <si>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</si>
  <si>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</si>
  <si>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</si>
  <si>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</si>
  <si>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</si>
  <si>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</si>
  <si>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</si>
  <si>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</si>
  <si>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</si>
  <si>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</si>
  <si>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</si>
  <si>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</si>
  <si>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</si>
  <si>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</si>
  <si>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</si>
  <si>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</si>
  <si>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</si>
  <si>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</si>
  <si>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</si>
  <si>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</si>
  <si>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</si>
  <si>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</si>
  <si>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</si>
  <si>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</si>
  <si>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</si>
  <si>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</si>
  <si>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</si>
  <si>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</si>
  <si>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</si>
  <si>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</si>
  <si>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</si>
  <si>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</si>
  <si>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</si>
  <si>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</si>
  <si>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</si>
  <si>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</si>
  <si>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</si>
  <si>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</si>
  <si>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</si>
  <si>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</si>
  <si>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</si>
  <si>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</si>
  <si>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</si>
  <si>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</si>
  <si>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</si>
  <si>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</si>
  <si>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</si>
  <si>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</si>
  <si>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</si>
  <si>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</si>
  <si>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</si>
  <si>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</si>
  <si>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</si>
  <si>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</si>
  <si>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</si>
  <si>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</si>
  <si>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</si>
  <si>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</si>
  <si>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</si>
  <si>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</si>
  <si>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</si>
  <si>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</si>
  <si>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</si>
  <si>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</si>
  <si>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</si>
  <si>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</si>
  <si>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</si>
  <si>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</si>
  <si>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</si>
  <si>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</si>
  <si>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</si>
  <si>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</si>
  <si>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</si>
  <si>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</si>
  <si>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</si>
  <si>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</si>
  <si>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</si>
  <si>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</si>
  <si>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</si>
  <si>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</si>
  <si>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</si>
  <si>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</si>
  <si>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</si>
  <si>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</si>
  <si>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</si>
  <si>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</si>
  <si>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</si>
  <si>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</si>
  <si>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</si>
  <si>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</si>
  <si>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</si>
  <si>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</si>
  <si>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</si>
  <si>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</si>
  <si>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</si>
  <si>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</si>
  <si>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</si>
  <si>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</si>
  <si>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</si>
  <si>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</si>
  <si>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</si>
  <si>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</si>
  <si>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</si>
  <si>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</si>
  <si>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</si>
  <si>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</si>
  <si>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</si>
  <si>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</si>
  <si>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</si>
  <si>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</si>
  <si>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</si>
  <si>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</si>
  <si>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</si>
  <si>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</si>
  <si>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</si>
  <si>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</si>
  <si>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</si>
  <si>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</si>
  <si>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</si>
  <si>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</si>
  <si>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</si>
  <si>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</si>
  <si>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</si>
  <si>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</si>
  <si>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</si>
  <si>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</si>
  <si>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</si>
  <si>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</si>
  <si>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</si>
  <si>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</si>
  <si>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</si>
  <si>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</si>
  <si>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</si>
  <si>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</si>
  <si>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</si>
  <si>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</si>
  <si>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</si>
  <si>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</si>
  <si>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</si>
  <si>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</si>
  <si>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</si>
  <si>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</si>
  <si>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</si>
  <si>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</si>
  <si>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</si>
  <si>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</si>
  <si>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</si>
  <si>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</si>
  <si>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</si>
  <si>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</si>
  <si>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</si>
  <si>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</si>
  <si>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</si>
  <si>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</si>
  <si>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</si>
  <si>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</si>
  <si>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</si>
  <si>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</si>
  <si>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</si>
  <si>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</si>
  <si>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</si>
  <si>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</si>
  <si>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</si>
  <si>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</si>
  <si>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</si>
  <si>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</si>
  <si>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</si>
  <si>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</si>
  <si>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</si>
  <si>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</si>
  <si>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</si>
  <si>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</si>
  <si>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</si>
  <si>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</si>
  <si>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</si>
  <si>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</si>
  <si>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</si>
  <si>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</si>
  <si>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</si>
  <si>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</si>
  <si>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</si>
  <si>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</si>
  <si>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</si>
  <si>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</si>
  <si>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</si>
  <si>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</si>
  <si>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</si>
  <si>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</si>
  <si>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</si>
  <si>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</si>
  <si>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</si>
  <si>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</si>
  <si>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</si>
  <si>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</si>
  <si>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</si>
  <si>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</si>
  <si>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</si>
  <si>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</si>
  <si>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</si>
  <si>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</si>
  <si>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</si>
  <si>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</si>
  <si>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</si>
  <si>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</si>
  <si>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</si>
  <si>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</si>
  <si>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</si>
  <si>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</si>
  <si>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</si>
  <si>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</si>
  <si>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</si>
  <si>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</si>
  <si>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</si>
  <si>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</si>
  <si>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</si>
  <si>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</si>
  <si>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</si>
  <si>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</si>
  <si>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</si>
  <si>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</si>
  <si>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</si>
  <si>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</si>
  <si>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</si>
  <si>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</si>
  <si>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</si>
  <si>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</si>
  <si>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</si>
  <si>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</si>
  <si>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</si>
  <si>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</si>
  <si>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</si>
  <si>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</si>
  <si>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</si>
  <si>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</si>
  <si>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</si>
  <si>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</si>
  <si>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</si>
  <si>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</si>
  <si>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</si>
  <si>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</si>
  <si>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</si>
  <si>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</si>
  <si>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</si>
  <si>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</si>
  <si>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</si>
  <si>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</si>
  <si>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</si>
  <si>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</si>
  <si>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</si>
  <si>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</si>
  <si>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</si>
  <si>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</si>
  <si>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</si>
  <si>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</si>
  <si>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</si>
  <si>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</si>
  <si>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</si>
  <si>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</si>
  <si>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</si>
  <si>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</si>
  <si>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</si>
  <si>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</si>
  <si>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</si>
  <si>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</si>
  <si>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</si>
  <si>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</si>
  <si>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</si>
  <si>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</si>
  <si>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</si>
  <si>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</si>
  <si>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</si>
  <si>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</si>
  <si>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</si>
  <si>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</si>
  <si>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</si>
  <si>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</si>
  <si>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</si>
  <si>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</si>
  <si>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</si>
  <si>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</si>
  <si>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</si>
  <si>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</si>
  <si>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</si>
  <si>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</si>
  <si>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</si>
  <si>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</si>
  <si>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</si>
  <si>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</si>
  <si>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</si>
  <si>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</si>
  <si>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</si>
  <si>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</si>
  <si>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</si>
  <si>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</si>
  <si>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</si>
  <si>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</si>
  <si>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</si>
  <si>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</si>
  <si>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</si>
  <si>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</si>
  <si>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</si>
  <si>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</si>
  <si>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</si>
  <si>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</si>
  <si>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</si>
  <si>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</si>
  <si>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</si>
  <si>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</si>
  <si>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</si>
  <si>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</si>
  <si>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</si>
  <si>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</si>
  <si>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</si>
  <si>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</si>
  <si>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</si>
  <si>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</si>
  <si>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</si>
  <si>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</si>
  <si>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</si>
  <si>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</si>
  <si>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</si>
  <si>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</si>
  <si>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</si>
  <si>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</si>
  <si>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</si>
  <si>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</si>
  <si>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</si>
  <si>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</si>
  <si>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</si>
  <si>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</si>
  <si>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</si>
  <si>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</si>
  <si>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</si>
  <si>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</si>
  <si>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</si>
  <si>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</si>
  <si>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</si>
  <si>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</si>
  <si>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</si>
  <si>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</si>
  <si>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</si>
  <si>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</si>
  <si>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</si>
  <si>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</si>
  <si>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</si>
  <si>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</si>
  <si>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</si>
  <si>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</si>
  <si>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</si>
  <si>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</si>
  <si>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</si>
  <si>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</si>
  <si>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</si>
  <si>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</si>
  <si>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</si>
  <si>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</si>
  <si>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</si>
  <si>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</si>
  <si>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</si>
  <si>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</si>
  <si>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</si>
  <si>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</si>
  <si>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</si>
  <si>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</si>
  <si>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</si>
  <si>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</si>
  <si>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</si>
  <si>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</si>
  <si>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</si>
  <si>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</si>
  <si>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</si>
  <si>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</si>
  <si>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</si>
  <si>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</si>
  <si>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</si>
  <si>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</si>
  <si>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</si>
  <si>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</si>
  <si>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</si>
  <si>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</si>
  <si>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</si>
  <si>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</si>
  <si>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</si>
  <si>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</si>
  <si>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</si>
  <si>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</si>
  <si>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</si>
  <si>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</si>
  <si>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</si>
  <si>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</si>
  <si>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</si>
  <si>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</si>
  <si>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</si>
  <si>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</si>
  <si>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</si>
  <si>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</si>
  <si>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</si>
  <si>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</si>
  <si>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</si>
  <si>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</si>
  <si>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</si>
  <si>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</si>
  <si>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</si>
  <si>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</si>
  <si>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</si>
  <si>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</si>
  <si>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</si>
  <si>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</si>
  <si>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</si>
  <si>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</si>
  <si>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</si>
  <si>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</si>
  <si>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</si>
  <si>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</si>
  <si>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</si>
  <si>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</si>
  <si>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</si>
  <si>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</si>
  <si>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</si>
  <si>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</si>
  <si>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</si>
  <si>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</si>
  <si>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</si>
  <si>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</si>
  <si>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</si>
  <si>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</si>
  <si>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</si>
  <si>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</si>
  <si>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</si>
  <si>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</si>
  <si>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</si>
  <si>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</si>
  <si>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</si>
  <si>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</si>
  <si>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</si>
  <si>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</si>
  <si>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</si>
  <si>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</si>
  <si>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</si>
  <si>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</si>
  <si>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</si>
  <si>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</si>
  <si>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</si>
  <si>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</si>
  <si>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</si>
  <si>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</si>
  <si>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</si>
  <si>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</si>
  <si>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</si>
  <si>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</si>
  <si>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</si>
  <si>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</si>
  <si>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</si>
  <si>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</si>
  <si>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</si>
  <si>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</si>
  <si>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</si>
  <si>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</si>
  <si>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</si>
  <si>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</si>
  <si>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</si>
  <si>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</si>
  <si>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</si>
  <si>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</si>
  <si>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</si>
  <si>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</si>
  <si>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</si>
  <si>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</si>
  <si>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</si>
  <si>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</si>
  <si>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</si>
  <si>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</si>
  <si>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</si>
  <si>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</si>
  <si>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</si>
  <si>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</si>
  <si>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</si>
  <si>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</si>
  <si>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</si>
  <si>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</si>
  <si>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</si>
  <si>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</si>
  <si>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</si>
  <si>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</si>
  <si>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</si>
  <si>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</si>
  <si>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</si>
  <si>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</si>
  <si>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</si>
  <si>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</si>
  <si>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</si>
  <si>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</si>
  <si>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</si>
  <si>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</si>
  <si>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</si>
  <si>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</si>
  <si>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</si>
  <si>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</si>
  <si>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</si>
  <si>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</si>
  <si>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</si>
  <si>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</si>
  <si>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</si>
  <si>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</si>
  <si>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</si>
  <si>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</si>
  <si>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</si>
  <si>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</si>
  <si>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</si>
  <si>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</si>
  <si>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</si>
  <si>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</si>
  <si>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</si>
  <si>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</si>
  <si>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</si>
  <si>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</si>
  <si>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</si>
  <si>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</si>
  <si>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</si>
  <si>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</si>
  <si>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</si>
  <si>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</si>
  <si>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</si>
  <si>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</si>
  <si>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</si>
  <si>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</si>
  <si>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</si>
  <si>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</si>
  <si>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</si>
  <si>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</si>
  <si>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</si>
  <si>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</si>
  <si>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</si>
  <si>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</si>
  <si>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</si>
  <si>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</si>
  <si>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</si>
  <si>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</si>
  <si>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</si>
  <si>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</si>
  <si>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</si>
  <si>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</si>
  <si>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</si>
  <si>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</si>
  <si>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</si>
  <si>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</si>
  <si>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</si>
  <si>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</si>
  <si>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</si>
  <si>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</si>
  <si>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</si>
  <si>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</si>
  <si>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</si>
  <si>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</si>
  <si>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</si>
  <si>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</si>
  <si>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</si>
  <si>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</si>
  <si>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</si>
  <si>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</si>
  <si>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</si>
  <si>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</si>
  <si>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</si>
  <si>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</si>
  <si>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</si>
  <si>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</si>
  <si>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</si>
  <si>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</si>
  <si>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</si>
  <si>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</si>
  <si>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</si>
  <si>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</si>
  <si>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</si>
  <si>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</si>
  <si>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</si>
  <si>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</si>
  <si>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</si>
  <si>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</si>
  <si>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</si>
  <si>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</si>
  <si>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</si>
  <si>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</si>
  <si>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</si>
  <si>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</si>
  <si>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</si>
  <si>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</si>
  <si>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</si>
  <si>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</si>
  <si>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</si>
  <si>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</si>
  <si>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</si>
  <si>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</si>
  <si>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</si>
  <si>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</si>
  <si>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</si>
  <si>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</si>
  <si>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</si>
  <si>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</si>
  <si>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</si>
  <si>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</si>
  <si>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</si>
  <si>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</si>
  <si>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</si>
  <si>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</si>
  <si>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</si>
  <si>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</si>
  <si>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</si>
  <si>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</si>
  <si>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</si>
  <si>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</si>
  <si>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</si>
  <si>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</si>
  <si>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</si>
  <si>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</si>
  <si>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</si>
  <si>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</si>
  <si>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</si>
  <si>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</si>
  <si>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</si>
  <si>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</si>
  <si>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</si>
  <si>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</si>
  <si>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</si>
  <si>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</si>
  <si>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</si>
  <si>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</si>
  <si>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</si>
  <si>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</si>
  <si>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</si>
  <si>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</si>
  <si>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</si>
  <si>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</si>
  <si>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</si>
  <si>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</si>
  <si>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</si>
  <si>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</si>
  <si>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</si>
  <si>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</si>
  <si>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</si>
  <si>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</si>
  <si>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</si>
  <si>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</si>
  <si>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</si>
  <si>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</si>
  <si>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</si>
  <si>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</si>
  <si>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</si>
  <si>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</si>
  <si>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</si>
  <si>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</si>
  <si>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</si>
  <si>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</si>
  <si>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</si>
  <si>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</si>
  <si>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</si>
  <si>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</si>
  <si>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</si>
  <si>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</si>
  <si>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</si>
  <si>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</si>
  <si>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</si>
  <si>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</si>
  <si>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</si>
  <si>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</si>
  <si>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</si>
  <si>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</si>
  <si>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</si>
  <si>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</si>
  <si>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</si>
  <si>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</si>
  <si>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</si>
  <si>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</si>
  <si>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</si>
  <si>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</si>
  <si>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</si>
  <si>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</si>
  <si>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</si>
  <si>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</si>
  <si>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</si>
  <si>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</si>
  <si>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</si>
  <si>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</si>
  <si>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</si>
  <si>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</si>
  <si>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</si>
  <si>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</si>
  <si>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</si>
  <si>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</si>
  <si>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</si>
  <si>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</si>
  <si>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</si>
  <si>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</si>
  <si>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</si>
  <si>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</si>
  <si>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</si>
  <si>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</si>
  <si>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</si>
  <si>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</si>
  <si>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</si>
  <si>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</si>
  <si>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</si>
  <si>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</si>
  <si>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</si>
  <si>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</si>
  <si>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</si>
  <si>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</si>
  <si>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</si>
  <si>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</si>
  <si>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</si>
  <si>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</si>
  <si>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</si>
  <si>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</si>
  <si>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</si>
  <si>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</si>
  <si>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</si>
  <si>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</si>
  <si>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</si>
  <si>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</si>
  <si>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</si>
  <si>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</si>
  <si>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</si>
  <si>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</si>
  <si>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</si>
  <si>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</si>
  <si>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</si>
  <si>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</si>
  <si>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</si>
  <si>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</si>
  <si>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</si>
  <si>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</si>
  <si>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</si>
  <si>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</si>
  <si>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</si>
  <si>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</si>
  <si>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</si>
  <si>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</si>
  <si>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</si>
  <si>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</si>
  <si>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</si>
  <si>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</si>
  <si>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</si>
  <si>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</si>
  <si>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</si>
  <si>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</si>
  <si>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</si>
  <si>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</si>
  <si>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</si>
  <si>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</si>
  <si>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</si>
  <si>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</si>
  <si>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</si>
  <si>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</si>
  <si>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</si>
  <si>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</si>
  <si>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</si>
  <si>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</si>
  <si>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</si>
  <si>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</si>
  <si>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</si>
  <si>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</si>
  <si>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</si>
  <si>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</si>
  <si>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</si>
  <si>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</si>
  <si>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</si>
  <si>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</si>
  <si>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</si>
  <si>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</si>
  <si>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</si>
  <si>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</si>
  <si>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</si>
  <si>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</si>
  <si>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</si>
  <si>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</si>
  <si>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</si>
  <si>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</si>
  <si>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</si>
  <si>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</si>
  <si>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</si>
  <si>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</si>
  <si>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</si>
  <si>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</si>
  <si>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</si>
  <si>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</si>
  <si>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</si>
  <si>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</si>
  <si>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</si>
  <si>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</si>
  <si>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</si>
  <si>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</si>
  <si>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</si>
  <si>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</si>
  <si>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</si>
  <si>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</si>
  <si>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</si>
  <si>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</si>
  <si>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</si>
  <si>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</si>
  <si>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</si>
  <si>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</si>
  <si>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</si>
  <si>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</si>
  <si>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</si>
  <si>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</si>
  <si>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</si>
  <si>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</si>
  <si>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</si>
  <si>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</si>
  <si>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</si>
  <si>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</si>
  <si>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</si>
  <si>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</si>
  <si>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</si>
  <si>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</si>
  <si>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</si>
  <si>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</si>
  <si>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</si>
  <si>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</si>
  <si>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</si>
  <si>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</si>
  <si>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</si>
  <si>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</si>
  <si>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</si>
  <si>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</si>
  <si>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</si>
  <si>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</si>
  <si>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</si>
  <si>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</si>
  <si>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</si>
  <si>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</si>
  <si>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</si>
  <si>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</si>
  <si>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</si>
  <si>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</si>
  <si>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</si>
  <si>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</si>
  <si>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</si>
  <si>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</si>
  <si>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</si>
  <si>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</si>
  <si>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</si>
  <si>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</si>
  <si>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</si>
  <si>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</si>
  <si>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</si>
  <si>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</si>
  <si>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</si>
  <si>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</si>
  <si>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</si>
  <si>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</si>
  <si>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</si>
  <si>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</si>
  <si>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</si>
  <si>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</si>
  <si>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</si>
  <si>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</si>
  <si>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</si>
  <si>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</si>
  <si>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</si>
  <si>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</si>
  <si>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</si>
  <si>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</si>
  <si>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</si>
  <si>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</si>
  <si>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</si>
  <si>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</si>
  <si>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</si>
  <si>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</si>
  <si>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</si>
  <si>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</si>
  <si>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</si>
  <si>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</si>
  <si>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</si>
  <si>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</si>
  <si>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</si>
  <si>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</si>
  <si>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</si>
  <si>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</si>
  <si>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</si>
  <si>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</si>
  <si>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</si>
  <si>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</si>
  <si>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</si>
  <si>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</si>
  <si>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</si>
  <si>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</si>
  <si>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</si>
  <si>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</si>
  <si>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</si>
  <si>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</si>
  <si>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</si>
  <si>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</si>
  <si>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</si>
  <si>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</si>
  <si>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</si>
  <si>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</si>
  <si>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</si>
  <si>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</si>
  <si>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</si>
  <si>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</si>
  <si>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</si>
  <si>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</si>
  <si>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</si>
  <si>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</si>
  <si>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</si>
  <si>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</si>
  <si>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</si>
  <si>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</si>
  <si>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</si>
  <si>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</si>
  <si>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</si>
  <si>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</si>
  <si>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</si>
  <si>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</si>
  <si>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</si>
  <si>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</si>
  <si>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</si>
  <si>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</si>
  <si>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</si>
  <si>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</si>
  <si>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</si>
  <si>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</si>
  <si>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</si>
  <si>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</si>
  <si>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</si>
  <si>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</si>
  <si>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</si>
  <si>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</si>
  <si>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</si>
  <si>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</si>
  <si>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</si>
  <si>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</si>
  <si>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</si>
  <si>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</si>
  <si>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</si>
  <si>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</si>
  <si>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</si>
  <si>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</si>
  <si>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</si>
  <si>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</si>
  <si>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</si>
  <si>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</si>
  <si>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</si>
  <si>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</si>
  <si>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</si>
  <si>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</si>
  <si>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</si>
  <si>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</si>
  <si>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</si>
  <si>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</si>
  <si>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</si>
  <si>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</si>
  <si>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</si>
  <si>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</si>
  <si>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</si>
  <si>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</si>
  <si>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</si>
  <si>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</si>
  <si>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</si>
  <si>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</si>
  <si>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</si>
  <si>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</si>
  <si>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</si>
  <si>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</si>
  <si>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</si>
  <si>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</si>
  <si>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</si>
  <si>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</si>
  <si>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</si>
  <si>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</si>
  <si>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</si>
  <si>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</si>
  <si>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</si>
  <si>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</si>
  <si>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</si>
  <si>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</si>
  <si>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</si>
  <si>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</si>
  <si>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</si>
  <si>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</si>
  <si>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</si>
  <si>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</si>
  <si>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</si>
  <si>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</si>
  <si>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</si>
  <si>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</si>
  <si>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</si>
  <si>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</si>
  <si>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</si>
  <si>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</si>
  <si>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</si>
  <si>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</si>
  <si>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</si>
  <si>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</si>
  <si>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</si>
  <si>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</si>
  <si>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</si>
  <si>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</si>
  <si>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</si>
  <si>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</si>
  <si>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</si>
  <si>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</si>
  <si>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</si>
  <si>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</si>
  <si>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</si>
  <si>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</si>
  <si>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</si>
  <si>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</si>
  <si>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</si>
  <si>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</si>
  <si>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</si>
  <si>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</si>
  <si>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</si>
  <si>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</si>
  <si>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</si>
  <si>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</si>
  <si>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</si>
  <si>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</si>
  <si>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</si>
  <si>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</si>
  <si>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</si>
  <si>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</si>
  <si>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</si>
  <si>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</si>
  <si>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</si>
  <si>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</si>
  <si>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</si>
  <si>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</si>
  <si>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</si>
  <si>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</si>
  <si>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</si>
  <si>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</si>
  <si>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</si>
  <si>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</si>
  <si>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</si>
  <si>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</si>
  <si>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</si>
  <si>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</si>
  <si>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</si>
  <si>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</si>
  <si>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</si>
  <si>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</si>
  <si>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</si>
  <si>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</si>
  <si>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</si>
  <si>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</si>
  <si>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</si>
  <si>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</si>
  <si>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</si>
  <si>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</si>
  <si>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</si>
  <si>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</si>
  <si>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</si>
  <si>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</si>
  <si>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</si>
  <si>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</si>
  <si>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</si>
  <si>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</si>
  <si>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</si>
  <si>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</si>
  <si>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</si>
  <si>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</si>
  <si>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</si>
  <si>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</si>
  <si>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</si>
  <si>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</si>
  <si>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</si>
  <si>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</si>
  <si>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</si>
  <si>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</si>
  <si>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</si>
  <si>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</si>
  <si>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</si>
  <si>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</si>
  <si>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</si>
  <si>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</si>
  <si>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</si>
  <si>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</si>
  <si>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</si>
  <si>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</si>
  <si>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</si>
  <si>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</si>
  <si>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</si>
  <si>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</si>
  <si>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</si>
  <si>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</si>
  <si>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</si>
  <si>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</si>
  <si>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</si>
  <si>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</si>
  <si>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</si>
  <si>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</si>
  <si>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</si>
  <si>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</si>
  <si>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</si>
  <si>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</si>
  <si>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</si>
  <si>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</si>
  <si>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</si>
  <si>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</si>
  <si>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</si>
  <si>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</si>
  <si>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</si>
  <si>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</si>
  <si>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</si>
  <si>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</si>
  <si>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</si>
  <si>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</si>
  <si>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</si>
  <si>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</si>
  <si>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</si>
  <si>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</si>
  <si>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</si>
  <si>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</si>
  <si>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</si>
  <si>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</si>
  <si>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</si>
  <si>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</si>
  <si>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</si>
  <si>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</si>
  <si>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</si>
  <si>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</si>
  <si>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</si>
  <si>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</si>
  <si>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</si>
  <si>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</si>
  <si>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</si>
  <si>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</si>
  <si>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</si>
  <si>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</si>
  <si>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</si>
  <si>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</si>
  <si>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</si>
  <si>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</si>
  <si>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</si>
  <si>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</si>
  <si>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</si>
  <si>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</si>
  <si>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</si>
  <si>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</si>
  <si>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</si>
  <si>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</si>
  <si>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</si>
  <si>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</si>
  <si>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</si>
  <si>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</si>
  <si>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</si>
  <si>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</si>
  <si>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</si>
  <si>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</si>
  <si>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</si>
  <si>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</si>
  <si>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</si>
  <si>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</si>
  <si>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</si>
  <si>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</si>
  <si>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</si>
  <si>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</si>
  <si>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</si>
  <si>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</si>
  <si>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</si>
  <si>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</si>
  <si>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</si>
  <si>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</si>
  <si>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</si>
  <si>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</si>
  <si>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</si>
  <si>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</si>
  <si>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</si>
  <si>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</si>
  <si>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</si>
  <si>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</si>
  <si>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</si>
  <si>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</si>
  <si>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</si>
  <si>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</si>
  <si>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</si>
  <si>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</si>
  <si>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</si>
  <si>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</si>
  <si>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</si>
  <si>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</si>
  <si>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</si>
  <si>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</si>
  <si>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</si>
  <si>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</si>
  <si>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</si>
  <si>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</si>
  <si>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</si>
  <si>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</si>
  <si>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</si>
  <si>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</si>
  <si>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</si>
  <si>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</si>
  <si>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</si>
  <si>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</si>
  <si>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</si>
  <si>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</si>
  <si>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</si>
  <si>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</si>
  <si>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</si>
  <si>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</si>
  <si>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</si>
  <si>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</si>
  <si>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</si>
  <si>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</si>
  <si>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</si>
  <si>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</si>
  <si>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</si>
  <si>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</si>
  <si>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</si>
  <si>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</si>
  <si>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</si>
  <si>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</si>
  <si>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</si>
  <si>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</si>
  <si>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</si>
  <si>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</si>
  <si>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</si>
  <si>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</si>
  <si>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</si>
  <si>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</si>
  <si>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</si>
  <si>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</si>
  <si>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</si>
  <si>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</si>
  <si>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</si>
  <si>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</si>
  <si>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</si>
  <si>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</si>
  <si>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</si>
  <si>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</si>
  <si>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</si>
  <si>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</si>
  <si>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</si>
  <si>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</si>
  <si>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</si>
  <si>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</si>
  <si>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</si>
  <si>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</si>
  <si>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</si>
  <si>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</si>
  <si>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</si>
  <si>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</si>
  <si>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</si>
  <si>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</si>
  <si>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</si>
  <si>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</si>
  <si>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</si>
  <si>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</si>
  <si>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</si>
  <si>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</si>
  <si>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</si>
  <si>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</si>
  <si>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</si>
  <si>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</si>
  <si>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</si>
  <si>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</si>
  <si>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</si>
  <si>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</si>
  <si>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</si>
  <si>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</si>
  <si>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</si>
  <si>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</si>
  <si>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</si>
  <si>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</si>
  <si>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</si>
  <si>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</si>
  <si>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</si>
  <si>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</si>
  <si>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</si>
  <si>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</si>
  <si>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</si>
  <si>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</si>
  <si>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</si>
  <si>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</si>
  <si>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</si>
  <si>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</si>
  <si>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</si>
  <si>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</si>
  <si>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</si>
  <si>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</si>
  <si>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</si>
  <si>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</si>
  <si>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</si>
  <si>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</si>
  <si>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</si>
  <si>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</si>
  <si>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</si>
  <si>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</si>
  <si>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</si>
  <si>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</si>
  <si>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</si>
  <si>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</si>
  <si>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</si>
  <si>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</si>
  <si>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</si>
  <si>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</si>
  <si>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</si>
  <si>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</si>
  <si>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</si>
  <si>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</si>
  <si>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</si>
  <si>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</si>
  <si>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</si>
  <si>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</si>
  <si>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</si>
  <si>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</si>
  <si>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</si>
  <si>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</si>
  <si>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</si>
  <si>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</si>
  <si>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</si>
  <si>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</si>
  <si>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</si>
  <si>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</si>
  <si>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</si>
  <si>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</si>
  <si>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</si>
  <si>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</si>
  <si>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</si>
  <si>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</si>
  <si>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</si>
  <si>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</si>
  <si>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</si>
  <si>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</si>
  <si>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</si>
  <si>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</si>
  <si>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</si>
  <si>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</si>
  <si>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</si>
  <si>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</si>
  <si>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</si>
  <si>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</si>
  <si>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</si>
  <si>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</si>
  <si>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</si>
  <si>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</si>
  <si>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</si>
  <si>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</si>
  <si>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</si>
  <si>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</si>
  <si>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</si>
  <si>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</si>
  <si>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</si>
  <si>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</si>
  <si>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</si>
  <si>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</si>
  <si>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</si>
  <si>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</si>
  <si>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</si>
  <si>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</si>
  <si>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</si>
  <si>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</si>
  <si>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</si>
  <si>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</si>
  <si>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</si>
  <si>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</si>
  <si>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</si>
  <si>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</si>
  <si>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</si>
  <si>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</si>
  <si>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</si>
  <si>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</si>
  <si>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</si>
  <si>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</si>
  <si>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</si>
  <si>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</si>
  <si>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</si>
  <si>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</si>
  <si>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</si>
  <si>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</si>
  <si>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</si>
  <si>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</si>
  <si>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</si>
  <si>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</si>
  <si>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</si>
  <si>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</si>
  <si>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</si>
  <si>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</si>
  <si>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</si>
  <si>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</si>
  <si>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</si>
  <si>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</si>
  <si>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</si>
  <si>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</si>
  <si>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</si>
  <si>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</si>
  <si>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</si>
  <si>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</si>
  <si>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</si>
  <si>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</si>
  <si>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</si>
  <si>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</si>
  <si>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</si>
  <si>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</si>
  <si>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</si>
  <si>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</si>
  <si>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</si>
  <si>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</si>
  <si>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</si>
  <si>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</si>
  <si>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</si>
  <si>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</si>
  <si>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</si>
  <si>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</si>
  <si>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</si>
  <si>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</si>
  <si>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</si>
  <si>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</si>
  <si>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</si>
  <si>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</si>
  <si>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</si>
  <si>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</si>
  <si>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</si>
  <si>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</si>
  <si>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</si>
  <si>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</si>
  <si>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</si>
  <si>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</si>
  <si>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</si>
  <si>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</si>
  <si>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</si>
  <si>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</si>
  <si>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</si>
  <si>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</si>
  <si>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</si>
  <si>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</si>
  <si>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</si>
  <si>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</si>
  <si>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</si>
  <si>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</si>
  <si>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</si>
  <si>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</si>
  <si>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</si>
  <si>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</si>
  <si>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</si>
  <si>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</si>
  <si>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</si>
  <si>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</si>
  <si>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</si>
  <si>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</si>
  <si>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</si>
  <si>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</si>
  <si>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</si>
  <si>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</si>
  <si>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</si>
  <si>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</si>
  <si>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</si>
  <si>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</si>
  <si>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</si>
  <si>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</si>
  <si>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</si>
  <si>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</si>
  <si>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</si>
  <si>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</si>
  <si>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</si>
  <si>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</si>
  <si>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</si>
  <si>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</si>
  <si>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</si>
  <si>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</si>
  <si>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</si>
  <si>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</si>
  <si>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</si>
  <si>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</si>
  <si>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</si>
  <si>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</si>
  <si>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</si>
  <si>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</si>
  <si>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</si>
  <si>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</si>
  <si>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</si>
  <si>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</si>
  <si>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</si>
  <si>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</si>
  <si>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</si>
  <si>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</si>
  <si>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</si>
  <si>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</si>
  <si>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</si>
  <si>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</si>
  <si>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</si>
  <si>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</si>
  <si>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</si>
  <si>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</si>
  <si>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</si>
  <si>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</si>
  <si>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</si>
  <si>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</si>
  <si>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</si>
  <si>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</si>
  <si>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</si>
  <si>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</si>
  <si>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</si>
  <si>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</si>
  <si>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</si>
  <si>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</si>
  <si>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</si>
  <si>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</si>
  <si>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</si>
  <si>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</si>
  <si>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</si>
  <si>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</si>
  <si>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</si>
  <si>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</si>
  <si>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</si>
  <si>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</si>
  <si>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</si>
  <si>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</si>
  <si>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</si>
  <si>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</si>
  <si>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</si>
  <si>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</si>
  <si>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</si>
  <si>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</si>
  <si>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</si>
  <si>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</si>
  <si>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</si>
  <si>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</si>
  <si>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</si>
  <si>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</si>
  <si>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</si>
  <si>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</si>
  <si>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</si>
  <si>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</si>
  <si>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</si>
  <si>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</si>
  <si>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</si>
  <si>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</si>
  <si>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</si>
  <si>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</si>
  <si>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</si>
  <si>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</si>
  <si>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</si>
  <si>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</si>
  <si>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</si>
  <si>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</si>
  <si>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</si>
  <si>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</si>
  <si>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</si>
  <si>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</si>
  <si>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</si>
  <si>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</si>
  <si>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</si>
  <si>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</si>
  <si>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</si>
  <si>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</si>
  <si>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</si>
  <si>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</si>
  <si>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</si>
  <si>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</si>
  <si>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</si>
  <si>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</si>
  <si>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</si>
  <si>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</si>
  <si>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</si>
  <si>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</si>
  <si>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</si>
  <si>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</si>
  <si>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</si>
  <si>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</si>
  <si>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</si>
  <si>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</si>
  <si>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</si>
  <si>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</si>
  <si>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</si>
  <si>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</si>
  <si>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</si>
  <si>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</si>
  <si>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</si>
  <si>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</si>
  <si>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</si>
  <si>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</si>
  <si>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</si>
  <si>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</si>
  <si>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</si>
  <si>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</si>
  <si>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</si>
  <si>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</si>
  <si>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</si>
  <si>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</si>
  <si>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</si>
  <si>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</si>
  <si>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</si>
  <si>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</si>
  <si>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</si>
  <si>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</si>
  <si>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</si>
  <si>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</si>
  <si>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</si>
  <si>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</si>
  <si>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</si>
  <si>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</si>
  <si>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</si>
  <si>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</si>
  <si>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</si>
  <si>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</si>
  <si>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</si>
  <si>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</si>
  <si>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</si>
  <si>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</si>
  <si>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</si>
  <si>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</si>
  <si>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</si>
  <si>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</si>
  <si>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</si>
  <si>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</si>
  <si>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</si>
  <si>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</si>
  <si>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</si>
  <si>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</si>
  <si>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</si>
  <si>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</si>
  <si>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</si>
  <si>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</si>
  <si>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</si>
  <si>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</si>
  <si>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</si>
  <si>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</si>
  <si>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</si>
  <si>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</si>
  <si>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</si>
  <si>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</si>
  <si>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</si>
  <si>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</si>
  <si>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</si>
  <si>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</si>
  <si>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</si>
  <si>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</si>
  <si>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</si>
  <si>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</si>
  <si>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</si>
  <si>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</si>
  <si>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</si>
  <si>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</si>
  <si>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</si>
  <si>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</si>
  <si>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</si>
  <si>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</si>
  <si>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</si>
  <si>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</si>
  <si>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</si>
  <si>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</si>
  <si>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</si>
  <si>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</si>
  <si>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</si>
  <si>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</si>
  <si>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</si>
  <si>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</si>
  <si>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</si>
  <si>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</si>
  <si>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</si>
  <si>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</si>
  <si>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</si>
  <si>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</si>
  <si>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</si>
  <si>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</si>
  <si>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</si>
  <si>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</si>
  <si>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</si>
  <si>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</si>
  <si>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</si>
  <si>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</si>
  <si>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</si>
  <si>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</si>
  <si>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</si>
  <si>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</si>
  <si>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</si>
  <si>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</si>
  <si>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</si>
  <si>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</si>
  <si>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</si>
  <si>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</si>
  <si>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</si>
  <si>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</si>
  <si>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</si>
  <si>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</si>
  <si>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</si>
  <si>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</si>
  <si>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</si>
  <si>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</si>
  <si>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</si>
  <si>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</si>
  <si>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</si>
  <si>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</si>
  <si>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</si>
  <si>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</si>
  <si>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</si>
  <si>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</si>
  <si>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</si>
  <si>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</si>
  <si>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</si>
  <si>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</si>
  <si>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</si>
  <si>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</si>
  <si>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</si>
  <si>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</si>
  <si>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</si>
  <si>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</si>
  <si>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</si>
  <si>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</si>
  <si>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</si>
  <si>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</si>
  <si>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</si>
  <si>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</si>
  <si>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</si>
  <si>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</si>
  <si>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</si>
  <si>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</si>
  <si>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</si>
  <si>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</si>
  <si>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</si>
  <si>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</si>
  <si>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</si>
  <si>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</si>
  <si>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</si>
  <si>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</si>
  <si>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</si>
  <si>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</si>
  <si>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</si>
  <si>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</si>
  <si>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</si>
  <si>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</si>
  <si>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</si>
  <si>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</si>
  <si>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</si>
  <si>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</si>
  <si>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</si>
  <si>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</si>
  <si>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</si>
  <si>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</si>
  <si>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</si>
  <si>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</si>
  <si>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</si>
  <si>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</si>
  <si>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</si>
  <si>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</si>
  <si>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</si>
  <si>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</si>
  <si>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</si>
  <si>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</si>
  <si>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</si>
  <si>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</si>
  <si>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</si>
  <si>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</si>
  <si>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</si>
  <si>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</si>
  <si>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</si>
  <si>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</si>
  <si>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</si>
  <si>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</si>
  <si>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</si>
  <si>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</si>
  <si>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</si>
  <si>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</si>
  <si>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</si>
  <si>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</si>
  <si>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</si>
  <si>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</si>
  <si>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</si>
  <si>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</si>
  <si>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</si>
  <si>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</si>
  <si>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</si>
  <si>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</si>
  <si>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</si>
  <si>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</si>
  <si>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</si>
  <si>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</si>
  <si>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</si>
  <si>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</si>
  <si>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</si>
  <si>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</si>
  <si>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</si>
  <si>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</si>
  <si>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</si>
  <si>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</si>
  <si>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</si>
  <si>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</si>
  <si>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</si>
  <si>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</si>
  <si>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</si>
  <si>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</si>
  <si>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</si>
  <si>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</si>
  <si>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</si>
  <si>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</si>
  <si>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</si>
  <si>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</si>
  <si>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</si>
  <si>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</si>
  <si>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</si>
  <si>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</si>
  <si>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</si>
  <si>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</si>
  <si>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</si>
  <si>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</si>
  <si>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</si>
  <si>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</si>
  <si>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</si>
  <si>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</si>
  <si>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</si>
  <si>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</si>
  <si>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</si>
  <si>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</si>
  <si>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</si>
  <si>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</si>
  <si>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</si>
  <si>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</si>
  <si>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</si>
  <si>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</si>
  <si>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</si>
  <si>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</si>
  <si>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</si>
  <si>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</si>
  <si>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</si>
  <si>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</si>
  <si>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</si>
  <si>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</si>
  <si>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</si>
  <si>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</si>
  <si>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</si>
  <si>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</si>
  <si>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</si>
  <si>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</si>
  <si>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</si>
  <si>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</si>
  <si>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</si>
  <si>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</si>
  <si>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</si>
  <si>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</si>
  <si>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</si>
  <si>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</si>
  <si>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</si>
  <si>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</si>
  <si>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</si>
  <si>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</si>
  <si>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</si>
  <si>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</si>
  <si>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</si>
  <si>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</si>
  <si>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</si>
  <si>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</si>
  <si>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</si>
  <si>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</si>
  <si>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</si>
  <si>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</si>
  <si>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</si>
  <si>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</si>
  <si>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</si>
  <si>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</si>
  <si>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</si>
  <si>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</si>
  <si>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</si>
  <si>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</si>
  <si>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</si>
  <si>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</si>
  <si>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</si>
  <si>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</si>
  <si>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</si>
  <si>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</si>
  <si>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</si>
  <si>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</si>
  <si>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</si>
  <si>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</si>
  <si>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</si>
  <si>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</si>
  <si>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</si>
  <si>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</si>
  <si>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</si>
  <si>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</si>
  <si>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</si>
  <si>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</si>
  <si>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</si>
  <si>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</si>
  <si>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</si>
  <si>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</si>
  <si>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</si>
  <si>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</si>
  <si>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</si>
  <si>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</si>
  <si>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</si>
  <si>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</si>
  <si>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</si>
  <si>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</si>
  <si>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</si>
  <si>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</si>
  <si>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</si>
  <si>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</si>
  <si>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</si>
  <si>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</si>
  <si>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</si>
  <si>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</si>
  <si>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</si>
  <si>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</si>
  <si>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</si>
  <si>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</si>
  <si>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</si>
  <si>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</si>
  <si>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</si>
  <si>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</si>
  <si>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</si>
  <si>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</si>
  <si>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</si>
  <si>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</si>
  <si>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</si>
  <si>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</si>
  <si>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</si>
  <si>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</si>
  <si>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</si>
  <si>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</si>
  <si>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</si>
  <si>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</si>
  <si>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</si>
  <si>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</si>
  <si>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</si>
  <si>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</si>
  <si>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</si>
  <si>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</si>
  <si>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</si>
  <si>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</si>
  <si>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</si>
  <si>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</si>
  <si>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</si>
  <si>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</si>
  <si>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</si>
  <si>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</si>
  <si>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</si>
  <si>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</si>
  <si>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</si>
  <si>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</si>
  <si>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</si>
  <si>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</si>
  <si>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</si>
  <si>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</si>
  <si>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</si>
  <si>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</si>
  <si>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</si>
  <si>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</si>
  <si>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</si>
  <si>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</si>
  <si>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</si>
  <si>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</si>
  <si>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</si>
  <si>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</si>
  <si>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</si>
  <si>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</si>
  <si>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</si>
  <si>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</si>
  <si>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</si>
  <si>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</si>
  <si>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</si>
  <si>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</si>
  <si>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</si>
  <si>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</si>
  <si>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</si>
  <si>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</si>
  <si>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</si>
  <si>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</si>
  <si>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</si>
  <si>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</si>
  <si>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</si>
  <si>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</si>
  <si>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</si>
  <si>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</si>
  <si>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</si>
  <si>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</si>
  <si>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</si>
  <si>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</si>
  <si>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</si>
  <si>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</si>
  <si>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</si>
  <si>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</si>
  <si>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</si>
  <si>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</si>
  <si>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</si>
  <si>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</si>
  <si>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</si>
  <si>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</si>
  <si>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</si>
  <si>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</si>
  <si>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</si>
  <si>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</si>
  <si>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</si>
  <si>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</si>
  <si>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</si>
  <si>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</si>
  <si>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</si>
  <si>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</si>
  <si>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</si>
  <si>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</si>
  <si>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</si>
  <si>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</si>
  <si>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</si>
  <si>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</si>
  <si>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</si>
  <si>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</si>
  <si>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</si>
  <si>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</si>
  <si>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</si>
  <si>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</si>
  <si>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</si>
  <si>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</si>
  <si>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</si>
  <si>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</si>
  <si>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</si>
  <si>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</si>
  <si>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</si>
  <si>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</si>
  <si>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</si>
  <si>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</si>
  <si>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</si>
  <si>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</si>
  <si>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</si>
  <si>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</si>
  <si>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</si>
  <si>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</si>
  <si>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</si>
  <si>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</si>
  <si>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</si>
  <si>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</si>
  <si>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</si>
  <si>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</si>
  <si>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</si>
  <si>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</si>
  <si>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</si>
  <si>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</si>
  <si>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</si>
  <si>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</si>
  <si>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</si>
  <si>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</si>
  <si>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</si>
  <si>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</si>
  <si>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</si>
  <si>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</si>
  <si>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</si>
  <si>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</si>
  <si>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</si>
  <si>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</si>
  <si>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</si>
  <si>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</si>
  <si>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</si>
  <si>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</si>
  <si>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</si>
  <si>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</si>
  <si>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</si>
  <si>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</si>
  <si>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</si>
  <si>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</si>
  <si>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</si>
  <si>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</si>
  <si>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</si>
  <si>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</si>
  <si>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</si>
  <si>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</si>
  <si>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</si>
  <si>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</si>
  <si>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</si>
  <si>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</si>
  <si>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</si>
  <si>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</si>
  <si>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</si>
  <si>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</si>
  <si>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</si>
  <si>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</si>
  <si>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</si>
  <si>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</si>
  <si>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</si>
  <si>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</si>
  <si>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</si>
  <si>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</si>
  <si>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</si>
  <si>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</si>
  <si>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</si>
  <si>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</si>
  <si>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</si>
  <si>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</si>
  <si>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</si>
  <si>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</si>
  <si>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</si>
  <si>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</si>
  <si>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</si>
  <si>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</si>
  <si>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</si>
  <si>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</si>
  <si>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</si>
  <si>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</si>
  <si>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</si>
  <si>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</si>
  <si>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</si>
  <si>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</si>
  <si>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</si>
  <si>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</si>
  <si>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</si>
  <si>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</si>
  <si>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</si>
  <si>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</si>
  <si>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</si>
  <si>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</si>
  <si>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</si>
  <si>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</si>
  <si>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</si>
  <si>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</si>
  <si>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</si>
  <si>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</si>
  <si>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</si>
  <si>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</si>
  <si>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</si>
  <si>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</si>
  <si>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</si>
  <si>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</si>
  <si>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</si>
  <si>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</si>
  <si>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</si>
  <si>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</si>
  <si>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</si>
  <si>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</si>
  <si>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</si>
  <si>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</si>
  <si>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</si>
  <si>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</si>
  <si>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</si>
  <si>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</si>
  <si>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</si>
  <si>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</si>
  <si>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</si>
  <si>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</si>
  <si>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</si>
  <si>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</si>
  <si>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</si>
  <si>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</si>
  <si>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</si>
  <si>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</si>
  <si>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</si>
  <si>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</si>
  <si>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</si>
  <si>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</si>
  <si>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</si>
  <si>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</si>
  <si>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</si>
  <si>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</si>
  <si>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</si>
  <si>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</si>
  <si>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</si>
  <si>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</si>
  <si>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</si>
  <si>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</si>
  <si>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</si>
  <si>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</si>
  <si>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</si>
  <si>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</si>
  <si>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</si>
  <si>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</si>
  <si>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</si>
  <si>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</si>
  <si>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</si>
  <si>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</si>
  <si>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</si>
  <si>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</si>
  <si>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</si>
  <si>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</si>
  <si>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</si>
  <si>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</si>
  <si>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</si>
  <si>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</si>
  <si>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</si>
  <si>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</si>
  <si>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</si>
  <si>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</si>
  <si>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</si>
  <si>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</si>
  <si>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</si>
  <si>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</si>
  <si>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</si>
  <si>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</si>
  <si>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</si>
  <si>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</si>
  <si>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</si>
  <si>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</si>
  <si>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</si>
  <si>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</si>
  <si>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</si>
  <si>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</si>
  <si>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</si>
  <si>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</si>
  <si>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</si>
  <si>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</si>
  <si>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</si>
  <si>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</si>
  <si>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</si>
  <si>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</si>
  <si>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</si>
  <si>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</si>
  <si>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</si>
  <si>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</si>
  <si>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</si>
  <si>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</si>
  <si>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</si>
  <si>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</si>
  <si>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</si>
  <si>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</si>
  <si>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</si>
  <si>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</si>
  <si>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</si>
  <si>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</si>
  <si>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</si>
  <si>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</si>
  <si>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</si>
  <si>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</si>
  <si>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</si>
  <si>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</si>
  <si>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</si>
  <si>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</si>
  <si>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</si>
  <si>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</si>
  <si>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</si>
  <si>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</si>
  <si>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</si>
  <si>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</si>
  <si>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</si>
  <si>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</si>
  <si>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</si>
  <si>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</si>
  <si>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</si>
  <si>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</si>
  <si>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</si>
  <si>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</si>
  <si>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</si>
  <si>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</si>
  <si>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</si>
  <si>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</si>
  <si>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</si>
  <si>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</si>
  <si>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</si>
  <si>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</si>
  <si>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</si>
  <si>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</si>
  <si>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</si>
  <si>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</si>
  <si>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</si>
  <si>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</si>
  <si>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</si>
  <si>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</si>
  <si>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</si>
  <si>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</si>
  <si>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</si>
  <si>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</si>
  <si>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</si>
  <si>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</si>
  <si>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</si>
  <si>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</si>
  <si>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</si>
  <si>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</si>
  <si>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</si>
  <si>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</si>
  <si>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</si>
  <si>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</si>
  <si>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</si>
  <si>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</si>
  <si>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</si>
  <si>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</si>
  <si>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</si>
  <si>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</si>
  <si>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</si>
  <si>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</si>
  <si>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</si>
  <si>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</si>
  <si>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</si>
  <si>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</si>
  <si>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</si>
  <si>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</si>
  <si>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</si>
  <si>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</si>
  <si>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</si>
  <si>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</si>
  <si>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</si>
  <si>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</si>
  <si>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</si>
  <si>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</si>
  <si>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</si>
  <si>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</si>
  <si>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</si>
  <si>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</si>
  <si>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</si>
  <si>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</si>
  <si>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</si>
  <si>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</si>
  <si>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</si>
  <si>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</si>
  <si>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</si>
  <si>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</si>
  <si>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</si>
  <si>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</si>
  <si>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</si>
  <si>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</si>
  <si>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</si>
  <si>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</si>
  <si>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</si>
  <si>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</si>
  <si>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</si>
  <si>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</si>
  <si>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</si>
  <si>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</si>
  <si>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</si>
  <si>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</si>
  <si>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</si>
  <si>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</si>
  <si>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</si>
  <si>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</si>
  <si>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</si>
  <si>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</si>
  <si>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</si>
  <si>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</si>
  <si>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</si>
  <si>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</si>
  <si>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</si>
  <si>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</si>
  <si>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</si>
  <si>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</si>
  <si>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</si>
  <si>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</si>
  <si>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</si>
  <si>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</si>
  <si>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</si>
  <si>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</si>
  <si>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</si>
  <si>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</si>
  <si>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</si>
  <si>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</si>
  <si>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</si>
  <si>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</si>
  <si>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</si>
  <si>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</si>
  <si>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</si>
  <si>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</si>
  <si>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</si>
  <si>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</si>
  <si>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</si>
  <si>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</si>
  <si>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</si>
  <si>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</si>
  <si>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</si>
  <si>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</si>
  <si>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</si>
  <si>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</si>
  <si>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</si>
  <si>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</si>
  <si>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</si>
  <si>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</si>
  <si>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</si>
  <si>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</si>
  <si>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</si>
  <si>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</si>
  <si>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</si>
  <si>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</si>
  <si>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</si>
  <si>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</si>
  <si>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</si>
  <si>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</si>
  <si>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</si>
  <si>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</si>
  <si>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</si>
  <si>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</si>
  <si>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</si>
  <si>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</si>
  <si>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</si>
  <si>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</si>
  <si>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</si>
  <si>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</si>
  <si>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</si>
  <si>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</si>
  <si>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</si>
  <si>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</si>
  <si>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</si>
  <si>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</si>
  <si>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</si>
  <si>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</si>
  <si>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</si>
  <si>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</si>
  <si>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</si>
  <si>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</si>
  <si>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</si>
  <si>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</si>
  <si>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</si>
  <si>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</si>
  <si>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</si>
  <si>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</si>
  <si>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</si>
  <si>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</si>
  <si>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</si>
  <si>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</si>
  <si>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</si>
  <si>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</si>
  <si>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</si>
  <si>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</si>
  <si>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</si>
  <si>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</si>
  <si>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</si>
  <si>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</si>
  <si>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</si>
  <si>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</si>
  <si>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</si>
  <si>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</si>
  <si>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</si>
  <si>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</si>
  <si>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</si>
  <si>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</si>
  <si>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</si>
  <si>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</si>
  <si>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</si>
  <si>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</si>
  <si>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</si>
  <si>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</si>
  <si>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</si>
  <si>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</si>
  <si>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</si>
  <si>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</si>
  <si>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</si>
  <si>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</si>
  <si>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</si>
  <si>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</si>
  <si>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</si>
  <si>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</si>
  <si>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</si>
  <si>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</si>
  <si>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</si>
  <si>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</si>
  <si>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</si>
  <si>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</si>
  <si>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</si>
  <si>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</si>
  <si>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</si>
  <si>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</si>
  <si>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</si>
  <si>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</si>
  <si>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</si>
  <si>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</si>
  <si>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</si>
  <si>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</si>
  <si>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</si>
  <si>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</si>
  <si>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</si>
  <si>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</si>
  <si>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</si>
  <si>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</si>
  <si>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</si>
  <si>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</si>
  <si>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</si>
  <si>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</si>
  <si>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</si>
  <si>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</si>
  <si>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</si>
  <si>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</si>
  <si>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</si>
  <si>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</si>
  <si>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</si>
  <si>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</si>
  <si>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</si>
  <si>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</si>
  <si>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</si>
  <si>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</si>
  <si>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</si>
  <si>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</si>
  <si>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</si>
  <si>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</si>
  <si>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</si>
  <si>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</si>
  <si>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</si>
  <si>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</si>
  <si>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</si>
  <si>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</si>
  <si>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</si>
  <si>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</si>
  <si>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</si>
  <si>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</si>
  <si>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</si>
  <si>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</si>
  <si>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</si>
  <si>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</si>
  <si>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</si>
  <si>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</si>
  <si>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</si>
  <si>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</si>
  <si>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</si>
  <si>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</si>
  <si>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</si>
  <si>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</si>
  <si>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</si>
  <si>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</si>
  <si>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</si>
  <si>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</si>
  <si>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</si>
  <si>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</si>
  <si>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</si>
  <si>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</si>
  <si>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</si>
  <si>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</si>
  <si>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</si>
  <si>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</si>
  <si>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</si>
  <si>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</si>
  <si>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</si>
  <si>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</si>
  <si>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</si>
  <si>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</si>
  <si>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</si>
  <si>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</si>
  <si>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</si>
  <si>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</si>
  <si>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</si>
  <si>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</si>
  <si>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</si>
  <si>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</si>
  <si>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</si>
  <si>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</si>
  <si>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</si>
  <si>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</si>
  <si>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</si>
  <si>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</si>
  <si>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</si>
  <si>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</si>
  <si>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</si>
  <si>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</si>
  <si>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</si>
  <si>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</si>
  <si>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</si>
  <si>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</si>
  <si>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</si>
  <si>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</si>
  <si>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</si>
  <si>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</si>
  <si>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</si>
  <si>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</si>
  <si>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</si>
  <si>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</si>
  <si>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</si>
  <si>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</si>
  <si>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</si>
  <si>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</si>
  <si>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</si>
  <si>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</si>
  <si>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</si>
  <si>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</si>
  <si>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</si>
  <si>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</si>
  <si>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</si>
  <si>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</si>
  <si>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</si>
  <si>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</si>
  <si>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</si>
  <si>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</si>
  <si>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</si>
  <si>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</si>
  <si>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</si>
  <si>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</si>
  <si>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</si>
  <si>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</si>
  <si>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</si>
  <si>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</si>
  <si>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</si>
  <si>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</si>
  <si>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</si>
  <si>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</si>
  <si>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</si>
  <si>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</si>
  <si>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</si>
  <si>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</si>
  <si>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</si>
  <si>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</si>
  <si>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</si>
  <si>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</si>
  <si>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</si>
  <si>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</si>
  <si>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</si>
  <si>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</si>
  <si>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</si>
  <si>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</si>
  <si>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</si>
  <si>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</si>
  <si>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</si>
  <si>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</si>
  <si>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</si>
  <si>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</si>
  <si>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</si>
  <si>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</si>
  <si>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</si>
  <si>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</si>
  <si>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</si>
  <si>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</si>
  <si>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</si>
  <si>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</si>
  <si>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</si>
  <si>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</si>
  <si>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</si>
  <si>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</si>
  <si>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</si>
  <si>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</si>
  <si>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</si>
  <si>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</si>
  <si>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</si>
  <si>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</si>
  <si>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</si>
  <si>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</si>
  <si>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</si>
  <si>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</si>
  <si>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</si>
  <si>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</si>
  <si>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</si>
  <si>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</si>
  <si>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</si>
  <si>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</si>
  <si>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</si>
  <si>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</si>
  <si>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</si>
  <si>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</si>
  <si>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</si>
  <si>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</si>
  <si>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</si>
  <si>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</si>
  <si>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</si>
  <si>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</si>
  <si>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</si>
  <si>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</si>
  <si>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</si>
  <si>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</si>
  <si>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</si>
  <si>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</si>
  <si>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</si>
  <si>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</si>
  <si>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</si>
  <si>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</si>
  <si>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</si>
  <si>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</si>
  <si>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</si>
  <si>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</si>
  <si>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</si>
  <si>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</si>
  <si>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</si>
  <si>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</si>
  <si>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</si>
  <si>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</si>
  <si>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</si>
  <si>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</si>
  <si>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</si>
  <si>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</si>
  <si>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</si>
  <si>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</si>
  <si>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</si>
  <si>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</si>
  <si>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</si>
  <si>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</si>
  <si>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</si>
  <si>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</si>
  <si>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</si>
  <si>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</si>
  <si>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</si>
  <si>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</si>
  <si>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</si>
  <si>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</si>
  <si>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</si>
  <si>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</si>
  <si>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</si>
  <si>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</si>
  <si>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</si>
  <si>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</si>
  <si>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</si>
  <si>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</si>
  <si>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</si>
  <si>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</si>
  <si>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</si>
  <si>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</si>
  <si>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</si>
  <si>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</si>
  <si>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</si>
  <si>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</si>
  <si>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</si>
  <si>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</si>
  <si>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</si>
  <si>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</si>
  <si>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</si>
  <si>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</si>
  <si>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</si>
  <si>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</si>
  <si>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</si>
  <si>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</si>
  <si>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</si>
  <si>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</si>
  <si>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</si>
  <si>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</si>
  <si>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</si>
  <si>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</si>
  <si>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</si>
  <si>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</si>
  <si>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</si>
  <si>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</si>
  <si>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</si>
  <si>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</si>
  <si>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</si>
  <si>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</si>
  <si>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</si>
  <si>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</si>
  <si>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</si>
  <si>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</si>
  <si>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</si>
  <si>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</si>
  <si>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</si>
  <si>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</si>
  <si>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</si>
  <si>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</si>
  <si>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</si>
  <si>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</si>
  <si>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</si>
  <si>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</si>
  <si>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</si>
  <si>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</si>
  <si>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</si>
  <si>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</si>
  <si>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</si>
  <si>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</si>
  <si>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</si>
  <si>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</si>
  <si>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</si>
  <si>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</si>
  <si>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</si>
  <si>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</si>
  <si>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</si>
  <si>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</si>
  <si>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</si>
  <si>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</si>
  <si>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</si>
  <si>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</si>
  <si>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</si>
  <si>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</si>
  <si>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</si>
  <si>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</si>
  <si>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</si>
  <si>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</si>
  <si>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</si>
  <si>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</si>
  <si>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</si>
  <si>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</si>
  <si>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</si>
  <si>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</si>
  <si>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</si>
  <si>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</si>
  <si>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</si>
  <si>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</si>
  <si>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</si>
  <si>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</si>
  <si>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</si>
  <si>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</si>
  <si>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</si>
  <si>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</si>
  <si>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</si>
  <si>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</si>
  <si>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</si>
  <si>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</si>
  <si>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</si>
  <si>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</si>
  <si>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</si>
  <si>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</si>
  <si>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</si>
  <si>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</si>
  <si>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</si>
  <si>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</si>
  <si>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</si>
  <si>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</si>
  <si>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</si>
  <si>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</si>
  <si>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</si>
  <si>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</si>
  <si>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</si>
  <si>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</si>
  <si>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</si>
  <si>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</si>
  <si>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</si>
  <si>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</si>
  <si>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</si>
  <si>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</si>
  <si>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</si>
  <si>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</si>
  <si>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</si>
  <si>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</si>
  <si>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</si>
  <si>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</si>
  <si>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</si>
  <si>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</si>
  <si>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</si>
  <si>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</si>
  <si>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</si>
  <si>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</si>
  <si>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</si>
  <si>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</si>
  <si>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</si>
  <si>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</si>
  <si>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</si>
  <si>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</si>
  <si>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</si>
  <si>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</si>
  <si>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</si>
  <si>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</si>
  <si>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</si>
  <si>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</si>
  <si>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</si>
  <si>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</si>
  <si>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</si>
  <si>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</si>
  <si>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</si>
  <si>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</si>
  <si>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</si>
  <si>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</si>
  <si>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</si>
  <si>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</si>
  <si>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</si>
  <si>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</si>
  <si>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</si>
  <si>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</si>
  <si>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</si>
  <si>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</si>
  <si>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</si>
  <si>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</si>
  <si>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</si>
  <si>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</si>
  <si>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</si>
  <si>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</si>
  <si>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</si>
  <si>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</si>
  <si>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</si>
  <si>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</si>
  <si>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</si>
  <si>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</si>
  <si>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</si>
  <si>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</si>
  <si>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</si>
  <si>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</si>
  <si>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</si>
  <si>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</si>
  <si>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</si>
  <si>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</si>
  <si>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</si>
  <si>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</si>
  <si>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</si>
  <si>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</si>
  <si>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</si>
  <si>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</si>
  <si>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</si>
  <si>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</si>
  <si>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</si>
  <si>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</si>
  <si>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</si>
  <si>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</si>
  <si>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</si>
  <si>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</si>
  <si>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</si>
  <si>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</si>
  <si>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</si>
  <si>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</si>
  <si>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</si>
  <si>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</si>
  <si>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</si>
  <si>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</si>
  <si>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</si>
  <si>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</si>
  <si>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</si>
  <si>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</si>
  <si>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</si>
  <si>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</si>
  <si>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</si>
  <si>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</si>
  <si>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</si>
  <si>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</si>
  <si>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</si>
  <si>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</si>
  <si>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</si>
  <si>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</si>
  <si>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</si>
  <si>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</si>
  <si>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</si>
  <si>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</si>
  <si>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</si>
  <si>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</si>
  <si>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</si>
  <si>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</si>
  <si>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</si>
  <si>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</si>
  <si>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</si>
  <si>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</si>
  <si>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</si>
  <si>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</si>
  <si>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</si>
  <si>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</si>
  <si>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</si>
  <si>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</si>
  <si>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</si>
  <si>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</si>
  <si>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</si>
  <si>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</si>
  <si>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</si>
  <si>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</si>
  <si>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</si>
  <si>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</si>
  <si>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</si>
  <si>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</si>
  <si>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</si>
  <si>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</si>
  <si>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</si>
  <si>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</si>
  <si>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</si>
  <si>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</si>
  <si>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</si>
  <si>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</si>
  <si>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</si>
  <si>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</si>
  <si>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</si>
  <si>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</si>
  <si>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</si>
  <si>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</si>
  <si>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</si>
  <si>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</si>
  <si>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</si>
  <si>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</si>
  <si>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</si>
  <si>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</si>
  <si>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</si>
  <si>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</si>
  <si>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</si>
  <si>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</si>
  <si>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</si>
  <si>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</si>
  <si>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</si>
  <si>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</si>
  <si>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</si>
  <si>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</si>
  <si>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</si>
  <si>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</si>
  <si>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</si>
  <si>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</si>
  <si>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</si>
  <si>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</si>
  <si>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</si>
  <si>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</si>
  <si>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</si>
  <si>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</si>
  <si>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</si>
  <si>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</si>
  <si>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</si>
  <si>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</si>
  <si>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</si>
  <si>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</si>
  <si>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</si>
  <si>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</si>
  <si>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</si>
  <si>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</si>
  <si>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</si>
  <si>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</si>
  <si>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</si>
  <si>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</si>
  <si>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</si>
  <si>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</si>
  <si>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</si>
  <si>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</si>
  <si>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</si>
  <si>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</si>
  <si>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</si>
  <si>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</si>
  <si>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</si>
  <si>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</si>
  <si>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</si>
  <si>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</si>
  <si>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</si>
  <si>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</si>
  <si>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</si>
  <si>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</si>
  <si>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</si>
  <si>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</si>
  <si>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</si>
  <si>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</si>
  <si>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</si>
  <si>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</si>
  <si>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</si>
  <si>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</si>
  <si>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</si>
  <si>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</si>
  <si>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</si>
  <si>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</si>
  <si>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</si>
  <si>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</si>
  <si>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</si>
  <si>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</si>
  <si>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</si>
  <si>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</si>
  <si>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</si>
  <si>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</si>
  <si>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</si>
  <si>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</si>
  <si>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</si>
  <si>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</si>
  <si>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</si>
  <si>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</si>
  <si>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</si>
  <si>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</si>
  <si>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</si>
  <si>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</si>
  <si>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</si>
  <si>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</si>
  <si>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</si>
  <si>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</si>
  <si>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</si>
  <si>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</si>
  <si>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</si>
  <si>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</si>
  <si>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</si>
  <si>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</si>
  <si>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</si>
  <si>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</si>
  <si>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</si>
  <si>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</si>
  <si>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</si>
  <si>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</si>
  <si>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</si>
  <si>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</si>
  <si>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</si>
  <si>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</si>
  <si>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</si>
  <si>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</si>
  <si>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</si>
  <si>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</si>
  <si>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</si>
  <si>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</si>
  <si>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</si>
  <si>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</si>
  <si>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</si>
  <si>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</si>
  <si>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</si>
  <si>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</si>
  <si>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</si>
  <si>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</si>
  <si>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</si>
  <si>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</si>
  <si>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</si>
  <si>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</si>
  <si>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</si>
  <si>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</si>
  <si>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</si>
  <si>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</si>
  <si>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</si>
  <si>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</si>
  <si>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</si>
  <si>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</si>
  <si>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</si>
  <si>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</si>
  <si>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</si>
  <si>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</si>
  <si>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</si>
  <si>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</si>
  <si>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</si>
  <si>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</si>
  <si>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</si>
  <si>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</si>
  <si>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</si>
  <si>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</si>
  <si>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</si>
  <si>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</si>
  <si>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</si>
  <si>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</si>
  <si>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</si>
  <si>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</si>
  <si>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</si>
  <si>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</si>
  <si>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</si>
  <si>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</si>
  <si>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</si>
  <si>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</si>
  <si>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</si>
  <si>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</si>
  <si>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</si>
  <si>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</si>
  <si>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</si>
  <si>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</si>
  <si>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</si>
  <si>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</si>
  <si>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</si>
  <si>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</si>
  <si>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</si>
  <si>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</si>
  <si>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</si>
  <si>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</si>
  <si>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</si>
  <si>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</si>
  <si>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</si>
  <si>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</si>
  <si>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</si>
  <si>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</si>
  <si>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</si>
  <si>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</si>
  <si>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</si>
  <si>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</si>
  <si>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</si>
  <si>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</si>
  <si>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</si>
  <si>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</si>
  <si>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</si>
  <si>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</si>
  <si>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</si>
  <si>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</si>
  <si>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</si>
  <si>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</si>
  <si>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</si>
  <si>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</si>
  <si>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</si>
  <si>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</si>
  <si>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</si>
  <si>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</si>
  <si>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</si>
  <si>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</si>
  <si>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</si>
  <si>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</si>
  <si>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</si>
  <si>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</si>
  <si>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</si>
  <si>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</si>
  <si>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</si>
  <si>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</si>
  <si>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</si>
  <si>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</si>
  <si>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</si>
  <si>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</si>
  <si>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</si>
  <si>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</si>
  <si>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</si>
  <si>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</si>
  <si>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</si>
  <si>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</si>
  <si>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</si>
  <si>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</si>
  <si>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</si>
  <si>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</si>
  <si>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</si>
  <si>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</si>
  <si>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</si>
  <si>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</si>
  <si>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</si>
  <si>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</si>
  <si>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</si>
  <si>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</si>
  <si>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</si>
  <si>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</si>
  <si>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</si>
  <si>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</si>
  <si>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</si>
  <si>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</si>
  <si>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</si>
  <si>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</si>
  <si>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</si>
  <si>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</si>
  <si>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</si>
  <si>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</si>
  <si>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</si>
  <si>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</si>
  <si>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</si>
  <si>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</si>
  <si>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</si>
  <si>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</si>
  <si>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</si>
  <si>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</si>
  <si>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</si>
  <si>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</si>
  <si>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</si>
  <si>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</si>
  <si>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</si>
  <si>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</si>
  <si>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</si>
  <si>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</si>
  <si>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</si>
  <si>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</si>
  <si>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</si>
  <si>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</si>
  <si>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</si>
  <si>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</si>
  <si>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</si>
  <si>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</si>
  <si>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</si>
  <si>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</si>
  <si>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</si>
  <si>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</si>
  <si>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</si>
  <si>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</si>
  <si>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</si>
  <si>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</si>
  <si>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</si>
  <si>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</si>
  <si>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</si>
  <si>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</si>
  <si>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</si>
  <si>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</si>
  <si>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</si>
  <si>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</si>
  <si>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</si>
  <si>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</si>
  <si>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</si>
  <si>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</si>
  <si>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</si>
  <si>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</si>
  <si>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</si>
  <si>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</si>
  <si>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</si>
  <si>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</si>
  <si>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</si>
  <si>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</si>
  <si>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</si>
  <si>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</si>
  <si>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</si>
  <si>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</si>
  <si>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</si>
  <si>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</si>
  <si>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</si>
  <si>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</si>
  <si>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</si>
  <si>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</si>
  <si>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</si>
  <si>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</si>
  <si>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</si>
  <si>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</si>
  <si>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</si>
  <si>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</si>
  <si>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</si>
  <si>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</si>
  <si>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</si>
  <si>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</si>
  <si>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</si>
  <si>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</si>
  <si>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</si>
  <si>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</si>
  <si>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</si>
  <si>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</si>
  <si>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</si>
  <si>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</si>
  <si>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</si>
  <si>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</si>
  <si>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</si>
  <si>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</si>
  <si>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</si>
  <si>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</si>
  <si>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</si>
  <si>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</si>
  <si>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</si>
  <si>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</si>
  <si>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</si>
  <si>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</si>
  <si>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</si>
  <si>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</si>
  <si>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</si>
  <si>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</si>
  <si>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</si>
  <si>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</si>
  <si>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</si>
  <si>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</si>
  <si>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</si>
  <si>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</si>
  <si>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</si>
  <si>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</si>
  <si>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</si>
  <si>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</si>
  <si>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</si>
  <si>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</si>
  <si>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</si>
  <si>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</si>
  <si>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</si>
  <si>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</si>
  <si>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</si>
  <si>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</si>
  <si>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</si>
  <si>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</si>
  <si>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</si>
  <si>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</si>
  <si>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</si>
  <si>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</si>
  <si>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</si>
  <si>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</si>
  <si>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</si>
  <si>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</si>
  <si>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</si>
  <si>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</si>
  <si>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</si>
  <si>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</si>
  <si>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</si>
  <si>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</si>
  <si>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</si>
  <si>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</si>
  <si>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</si>
  <si>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</si>
  <si>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</si>
  <si>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</si>
  <si>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</si>
  <si>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</si>
  <si>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</si>
  <si>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</si>
  <si>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</si>
  <si>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</si>
  <si>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</si>
  <si>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</si>
  <si>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</si>
  <si>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</si>
  <si>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</si>
  <si>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</si>
  <si>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</si>
  <si>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</si>
  <si>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</si>
  <si>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</si>
  <si>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</si>
  <si>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</si>
  <si>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</si>
  <si>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</si>
  <si>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</si>
  <si>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</si>
  <si>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</si>
  <si>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</si>
  <si>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</si>
  <si>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</si>
  <si>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</si>
  <si>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</si>
  <si>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</si>
  <si>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</si>
  <si>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</si>
  <si>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</si>
  <si>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</si>
  <si>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</si>
  <si>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</si>
  <si>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</si>
  <si>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</si>
  <si>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</si>
  <si>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</si>
  <si>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</si>
  <si>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</si>
  <si>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</si>
  <si>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</si>
  <si>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</si>
  <si>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</si>
  <si>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</si>
  <si>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</si>
  <si>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</si>
  <si>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</si>
  <si>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</si>
  <si>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</si>
  <si>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</si>
  <si>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</si>
  <si>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</si>
  <si>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</si>
  <si>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</si>
  <si>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</si>
  <si>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</si>
  <si>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</si>
  <si>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</si>
  <si>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</si>
  <si>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</si>
  <si>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</si>
  <si>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</si>
  <si>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</si>
  <si>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</si>
  <si>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</si>
  <si>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</si>
  <si>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</si>
  <si>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</si>
  <si>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</si>
  <si>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</si>
  <si>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</si>
  <si>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</si>
  <si>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</si>
  <si>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</si>
  <si>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</si>
  <si>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</si>
  <si>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</si>
  <si>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</si>
  <si>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</si>
  <si>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</si>
  <si>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</si>
  <si>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</si>
  <si>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</si>
  <si>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</si>
  <si>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</si>
  <si>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</si>
  <si>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</si>
  <si>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</si>
  <si>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</si>
  <si>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</si>
  <si>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</si>
  <si>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</si>
  <si>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</si>
  <si>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</si>
  <si>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</si>
  <si>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</si>
  <si>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</si>
  <si>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</si>
  <si>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</si>
  <si>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</si>
  <si>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</si>
  <si>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</si>
  <si>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</si>
  <si>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</si>
  <si>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</si>
  <si>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</si>
  <si>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</si>
  <si>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</si>
  <si>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</si>
  <si>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</si>
  <si>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</si>
  <si>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</si>
  <si>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</si>
  <si>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</si>
  <si>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</si>
  <si>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</si>
  <si>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</si>
  <si>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</si>
  <si>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</si>
  <si>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</si>
  <si>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</si>
  <si>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</si>
  <si>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</si>
  <si>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</si>
  <si>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</si>
  <si>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</si>
  <si>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</si>
  <si>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</si>
  <si>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</si>
  <si>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</si>
  <si>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</si>
  <si>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</si>
  <si>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</si>
  <si>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</si>
  <si>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</si>
  <si>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</si>
  <si>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</si>
  <si>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</si>
  <si>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</si>
  <si>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</si>
  <si>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</si>
  <si>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</si>
  <si>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</si>
  <si>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</si>
  <si>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</si>
  <si>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</si>
  <si>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</si>
  <si>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</si>
  <si>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</si>
  <si>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</si>
  <si>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</si>
  <si>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</si>
  <si>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</si>
  <si>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</si>
  <si>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</si>
  <si>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</si>
  <si>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</si>
  <si>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</si>
  <si>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</si>
  <si>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</si>
  <si>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</si>
  <si>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</si>
  <si>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</si>
  <si>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</si>
  <si>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</si>
  <si>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</si>
  <si>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</si>
  <si>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</si>
  <si>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</si>
  <si>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</si>
  <si>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</si>
  <si>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</si>
  <si>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</si>
  <si>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</si>
  <si>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</si>
  <si>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</si>
  <si>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</si>
  <si>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</si>
  <si>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</si>
  <si>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</si>
  <si>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</si>
  <si>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</si>
  <si>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</si>
  <si>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</si>
  <si>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</si>
  <si>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</si>
  <si>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</si>
  <si>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</si>
  <si>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</si>
  <si>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</si>
  <si>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</si>
  <si>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</si>
  <si>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</si>
  <si>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</si>
  <si>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</si>
  <si>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</si>
  <si>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</si>
  <si>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</si>
  <si>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</si>
  <si>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</si>
  <si>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</si>
  <si>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</si>
  <si>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</si>
  <si>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</si>
  <si>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</si>
  <si>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</si>
  <si>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</si>
  <si>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</si>
  <si>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</si>
  <si>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</si>
  <si>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</si>
  <si>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</si>
  <si>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</si>
  <si>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</si>
  <si>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</si>
  <si>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</si>
  <si>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</si>
  <si>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</si>
  <si>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</si>
  <si>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</si>
  <si>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</si>
  <si>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</si>
  <si>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</si>
  <si>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</si>
  <si>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</si>
  <si>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</si>
  <si>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</si>
  <si>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</si>
  <si>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</si>
  <si>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</si>
  <si>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</si>
  <si>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</si>
  <si>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</si>
  <si>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</si>
  <si>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</si>
  <si>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</si>
  <si>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</si>
  <si>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</si>
  <si>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</si>
  <si>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</si>
  <si>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</si>
  <si>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</si>
  <si>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</si>
  <si>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</si>
  <si>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</si>
  <si>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</si>
  <si>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</si>
  <si>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</si>
  <si>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</si>
  <si>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</si>
  <si>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</si>
  <si>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</si>
  <si>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</si>
  <si>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</si>
  <si>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</si>
  <si>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</si>
  <si>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</si>
  <si>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</si>
  <si>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</si>
  <si>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</si>
  <si>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</si>
  <si>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</si>
  <si>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</si>
  <si>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</si>
  <si>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</si>
  <si>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</si>
  <si>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</si>
  <si>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</si>
  <si>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</si>
  <si>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</si>
  <si>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</si>
  <si>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</si>
  <si>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</si>
  <si>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</si>
  <si>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</si>
  <si>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</si>
  <si>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</si>
  <si>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</si>
  <si>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</si>
  <si>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</si>
  <si>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</si>
  <si>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</si>
  <si>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</si>
  <si>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</si>
  <si>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</si>
  <si>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</si>
  <si>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</si>
  <si>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</si>
  <si>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</si>
  <si>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</si>
  <si>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</si>
  <si>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</si>
  <si>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</si>
  <si>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</si>
  <si>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</si>
  <si>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</si>
  <si>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</si>
  <si>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</si>
  <si>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</si>
  <si>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</si>
  <si>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</si>
  <si>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</si>
  <si>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</si>
  <si>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</si>
  <si>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</si>
  <si>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</si>
  <si>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</si>
  <si>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</si>
  <si>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</si>
  <si>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</si>
  <si>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</si>
  <si>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</si>
  <si>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</si>
  <si>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</si>
  <si>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</si>
  <si>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</si>
  <si>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</si>
  <si>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</si>
  <si>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</si>
  <si>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</si>
  <si>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</si>
  <si>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</si>
  <si>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</si>
  <si>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</si>
  <si>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</si>
  <si>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</si>
  <si>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</si>
  <si>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</si>
  <si>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</si>
  <si>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</si>
  <si>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</si>
  <si>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</si>
  <si>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</si>
  <si>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</si>
  <si>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</si>
  <si>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</si>
  <si>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</si>
  <si>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</si>
  <si>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</si>
  <si>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</si>
  <si>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</si>
  <si>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</si>
  <si>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</si>
  <si>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</si>
  <si>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</si>
  <si>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</si>
  <si>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</si>
  <si>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</si>
  <si>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</si>
  <si>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</si>
  <si>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</si>
  <si>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</si>
  <si>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</si>
  <si>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</si>
  <si>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</si>
  <si>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</si>
  <si>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</si>
  <si>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</si>
  <si>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</si>
  <si>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</si>
  <si>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</si>
  <si>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</si>
  <si>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</si>
  <si>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</si>
  <si>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</si>
  <si>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</si>
  <si>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</si>
  <si>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</si>
  <si>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</si>
  <si>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</si>
  <si>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</si>
  <si>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</si>
  <si>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</si>
  <si>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</si>
  <si>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</si>
  <si>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</si>
  <si>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</si>
  <si>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</si>
  <si>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</si>
  <si>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</si>
  <si>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</si>
  <si>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</si>
  <si>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</si>
  <si>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</si>
  <si>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</si>
  <si>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</si>
  <si>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</si>
  <si>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</si>
  <si>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</si>
  <si>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</si>
  <si>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</si>
  <si>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</si>
  <si>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</si>
  <si>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</si>
  <si>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</si>
  <si>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</si>
  <si>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</si>
  <si>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</si>
  <si>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</si>
  <si>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</si>
  <si>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</si>
  <si>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</si>
  <si>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</si>
  <si>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</si>
  <si>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</si>
  <si>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</si>
  <si>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</si>
  <si>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</si>
  <si>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</si>
  <si>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</si>
  <si>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</si>
  <si>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</si>
  <si>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</si>
  <si>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</si>
  <si>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</si>
  <si>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</si>
  <si>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</si>
  <si>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</si>
  <si>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</si>
  <si>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</si>
  <si>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</si>
  <si>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</si>
  <si>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</si>
  <si>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</si>
  <si>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</si>
  <si>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</si>
  <si>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</si>
  <si>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</si>
  <si>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</si>
  <si>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</si>
  <si>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</si>
  <si>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</si>
  <si>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</si>
  <si>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</si>
  <si>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</si>
  <si>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</si>
  <si>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</si>
  <si>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</si>
  <si>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</si>
  <si>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</si>
  <si>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</si>
  <si>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</si>
  <si>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</si>
  <si>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</si>
  <si>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</si>
  <si>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</si>
  <si>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</si>
  <si>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</si>
  <si>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</si>
  <si>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</si>
  <si>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</si>
  <si>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</si>
  <si>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</si>
  <si>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</si>
  <si>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</si>
  <si>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</si>
  <si>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</si>
  <si>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</si>
  <si>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</si>
  <si>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</si>
  <si>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</si>
  <si>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</si>
  <si>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</si>
  <si>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</si>
  <si>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</si>
  <si>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</si>
  <si>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</si>
  <si>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</si>
  <si>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</si>
  <si>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</si>
  <si>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</si>
  <si>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</si>
  <si>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</si>
  <si>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</si>
  <si>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</si>
  <si>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</si>
  <si>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</si>
  <si>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</si>
  <si>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</si>
  <si>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</si>
  <si>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</si>
  <si>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</si>
  <si>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</si>
  <si>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</si>
  <si>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</si>
  <si>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</si>
  <si>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</si>
  <si>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</si>
  <si>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</si>
  <si>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</si>
  <si>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</si>
  <si>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</si>
  <si>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</si>
  <si>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</si>
  <si>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</si>
  <si>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</si>
  <si>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</si>
  <si>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</si>
  <si>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</si>
  <si>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</si>
  <si>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</si>
  <si>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</si>
  <si>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</si>
  <si>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</si>
  <si>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</si>
  <si>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</si>
  <si>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</si>
  <si>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</si>
  <si>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</si>
  <si>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</si>
  <si>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</si>
  <si>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</si>
  <si>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</si>
  <si>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</si>
  <si>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</si>
  <si>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</si>
  <si>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</si>
  <si>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</si>
  <si>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</si>
  <si>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</si>
  <si>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</si>
  <si>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</si>
  <si>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</si>
  <si>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</si>
  <si>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</si>
  <si>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</si>
  <si>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</si>
  <si>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</si>
  <si>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</si>
  <si>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</si>
  <si>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</si>
  <si>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</si>
  <si>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</si>
  <si>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</si>
  <si>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</si>
  <si>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</si>
  <si>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</si>
  <si>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</si>
  <si>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</si>
  <si>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</si>
  <si>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</si>
  <si>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</si>
  <si>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</si>
  <si>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</si>
  <si>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</si>
  <si>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</si>
  <si>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</si>
  <si>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</si>
  <si>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</si>
  <si>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</si>
  <si>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</si>
  <si>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</si>
  <si>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</si>
  <si>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</si>
  <si>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</si>
  <si>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</si>
  <si>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</si>
  <si>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</si>
  <si>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</si>
  <si>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</si>
  <si>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</si>
  <si>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</si>
  <si>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</si>
  <si>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</si>
  <si>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</si>
  <si>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</si>
  <si>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</si>
  <si>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</si>
  <si>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</si>
  <si>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</si>
  <si>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</si>
  <si>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</si>
  <si>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</si>
  <si>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</si>
  <si>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</si>
  <si>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</si>
  <si>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</si>
  <si>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</si>
  <si>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</si>
  <si>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</si>
  <si>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</si>
  <si>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</si>
  <si>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</si>
  <si>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</si>
  <si>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</si>
  <si>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</si>
  <si>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</si>
  <si>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</si>
  <si>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</si>
  <si>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</si>
  <si>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</si>
  <si>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</si>
  <si>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</si>
  <si>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</si>
  <si>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</si>
  <si>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</si>
  <si>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</si>
  <si>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</si>
  <si>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</si>
  <si>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</si>
  <si>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</si>
  <si>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</si>
  <si>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</si>
  <si>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</si>
  <si>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</si>
  <si>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</si>
  <si>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</si>
  <si>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</si>
  <si>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</si>
  <si>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</si>
  <si>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</si>
  <si>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</si>
  <si>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</si>
  <si>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</si>
  <si>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</si>
  <si>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</si>
  <si>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</si>
  <si>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</si>
  <si>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</si>
  <si>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</si>
  <si>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</si>
  <si>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</si>
  <si>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</si>
  <si>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</si>
  <si>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</si>
  <si>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</si>
  <si>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</si>
  <si>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</si>
  <si>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</si>
  <si>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</si>
  <si>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</si>
  <si>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</si>
  <si>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</si>
  <si>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</si>
  <si>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</si>
  <si>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</si>
  <si>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</si>
  <si>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</si>
  <si>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</si>
  <si>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</si>
  <si>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</si>
  <si>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</si>
  <si>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</si>
  <si>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</si>
  <si>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</si>
  <si>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</si>
  <si>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</si>
  <si>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</si>
  <si>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</si>
  <si>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</si>
  <si>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</si>
  <si>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</si>
  <si>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</si>
  <si>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</si>
  <si>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</si>
  <si>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</si>
  <si>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</si>
  <si>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</si>
  <si>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</si>
  <si>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</si>
  <si>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</si>
  <si>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</si>
  <si>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</si>
  <si>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</si>
  <si>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</si>
  <si>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</si>
  <si>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</si>
  <si>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</si>
  <si>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</si>
  <si>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</si>
  <si>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</si>
  <si>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</si>
  <si>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</si>
  <si>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</si>
  <si>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</si>
  <si>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</si>
  <si>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</si>
  <si>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</si>
  <si>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</si>
  <si>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</si>
  <si>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</si>
  <si>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</si>
  <si>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</si>
  <si>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</si>
  <si>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</si>
  <si>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</si>
  <si>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</si>
  <si>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</si>
  <si>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</si>
  <si>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</si>
  <si>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</si>
  <si>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</si>
  <si>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</si>
  <si>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</si>
  <si>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</si>
  <si>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</si>
  <si>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</si>
  <si>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</si>
  <si>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</si>
  <si>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</si>
  <si>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</si>
  <si>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</si>
  <si>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</si>
  <si>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</si>
  <si>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</si>
  <si>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</si>
  <si>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</si>
  <si>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</si>
  <si>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</si>
  <si>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</si>
  <si>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</si>
  <si>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</si>
  <si>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</si>
  <si>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</si>
  <si>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</si>
  <si>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</si>
  <si>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</si>
  <si>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</si>
  <si>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</si>
  <si>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</si>
  <si>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</si>
  <si>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</si>
  <si>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</si>
  <si>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</si>
  <si>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</si>
  <si>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</si>
  <si>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</si>
  <si>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</si>
  <si>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</si>
  <si>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</si>
  <si>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</si>
  <si>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</si>
  <si>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</si>
  <si>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</si>
  <si>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</si>
  <si>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</si>
  <si>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</si>
  <si>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</si>
  <si>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</si>
  <si>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</si>
  <si>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</si>
  <si>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</si>
  <si>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</si>
  <si>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</si>
  <si>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</si>
  <si>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</si>
  <si>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</si>
  <si>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</si>
  <si>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</si>
  <si>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</si>
  <si>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</si>
  <si>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</si>
  <si>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</si>
  <si>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</si>
  <si>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</si>
  <si>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</si>
  <si>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</si>
  <si>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</si>
  <si>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</si>
  <si>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</si>
  <si>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</si>
  <si>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</si>
  <si>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</si>
  <si>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</si>
  <si>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</si>
  <si>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</si>
  <si>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</si>
  <si>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</si>
  <si>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</si>
  <si>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</si>
  <si>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</si>
  <si>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</si>
  <si>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</si>
  <si>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</si>
  <si>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</si>
  <si>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</si>
  <si>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</si>
  <si>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</si>
  <si>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</si>
  <si>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</si>
  <si>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</si>
  <si>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</si>
  <si>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</si>
  <si>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</si>
  <si>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</si>
  <si>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</si>
  <si>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</si>
  <si>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</si>
  <si>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</si>
  <si>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</si>
  <si>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</si>
  <si>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</si>
  <si>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</si>
  <si>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</si>
  <si>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</si>
  <si>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</si>
  <si>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</si>
  <si>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</si>
  <si>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</si>
  <si>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</si>
  <si>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</si>
  <si>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</si>
  <si>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</si>
  <si>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</si>
  <si>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</si>
  <si>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</si>
  <si>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</si>
  <si>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</si>
  <si>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</si>
  <si>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</si>
  <si>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</si>
  <si>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</si>
  <si>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</si>
  <si>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</si>
  <si>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</si>
  <si>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</si>
  <si>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</si>
  <si>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</si>
  <si>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</si>
  <si>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</si>
  <si>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</si>
  <si>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</si>
  <si>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</si>
  <si>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</si>
  <si>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</si>
  <si>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</si>
  <si>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</si>
  <si>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</si>
  <si>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</si>
  <si>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</si>
  <si>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</si>
  <si>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</si>
  <si>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</si>
  <si>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</si>
  <si>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</si>
  <si>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</si>
  <si>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</si>
  <si>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</si>
  <si>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</si>
  <si>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</si>
  <si>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</si>
  <si>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</si>
  <si>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</si>
  <si>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</si>
  <si>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</si>
  <si>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</si>
  <si>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</si>
  <si>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</si>
  <si>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</si>
  <si>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</si>
  <si>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</si>
  <si>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</si>
  <si>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</si>
  <si>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</si>
  <si>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</si>
  <si>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</si>
  <si>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</si>
  <si>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</si>
  <si>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</si>
  <si>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</si>
  <si>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</si>
  <si>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</si>
  <si>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</si>
  <si>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</si>
  <si>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</si>
  <si>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</si>
  <si>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</si>
  <si>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</si>
  <si>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</si>
  <si>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</si>
  <si>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</si>
  <si>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</si>
  <si>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</si>
  <si>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</si>
  <si>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</si>
  <si>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</si>
  <si>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</si>
  <si>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</si>
  <si>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</si>
  <si>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</si>
  <si>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</si>
  <si>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</si>
  <si>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</si>
  <si>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</si>
  <si>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</si>
  <si>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</si>
  <si>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</si>
  <si>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</si>
  <si>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</si>
  <si>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</si>
  <si>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</si>
  <si>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</si>
  <si>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</si>
  <si>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</si>
  <si>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</si>
  <si>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</si>
  <si>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</si>
  <si>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</si>
  <si>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</si>
  <si>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</si>
  <si>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</si>
  <si>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</si>
  <si>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</si>
  <si>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</si>
  <si>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</si>
  <si>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</si>
  <si>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</si>
  <si>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</si>
  <si>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</si>
  <si>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</si>
  <si>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</si>
  <si>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</si>
  <si>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</si>
  <si>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</si>
  <si>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</si>
  <si>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</si>
  <si>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</si>
  <si>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</si>
  <si>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</si>
  <si>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</si>
  <si>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</si>
  <si>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</si>
  <si>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</si>
  <si>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</si>
  <si>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</si>
  <si>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</si>
  <si>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</si>
  <si>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</si>
  <si>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</si>
  <si>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</si>
  <si>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</si>
  <si>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</si>
  <si>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</si>
  <si>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</si>
  <si>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</si>
  <si>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</si>
  <si>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</si>
  <si>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</si>
  <si>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</si>
  <si>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</si>
  <si>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</si>
  <si>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</si>
  <si>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</si>
  <si>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</si>
  <si>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</si>
  <si>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</si>
  <si>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</si>
  <si>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</si>
  <si>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</si>
  <si>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</si>
  <si>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</si>
  <si>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</si>
  <si>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</si>
  <si>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</si>
  <si>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</si>
  <si>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</si>
  <si>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</si>
  <si>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</si>
  <si>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</si>
  <si>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</si>
  <si>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</si>
  <si>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</si>
  <si>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</si>
  <si>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</si>
  <si>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</si>
  <si>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</si>
  <si>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</si>
  <si>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</si>
  <si>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</si>
  <si>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</si>
  <si>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</si>
  <si>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</si>
  <si>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</si>
  <si>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</si>
  <si>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</si>
  <si>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</si>
  <si>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</si>
  <si>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</si>
  <si>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</si>
  <si>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</si>
  <si>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</si>
  <si>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</si>
  <si>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</si>
  <si>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</si>
  <si>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</si>
  <si>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</si>
  <si>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</si>
  <si>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</si>
  <si>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</si>
  <si>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</si>
  <si>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</si>
  <si>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</si>
  <si>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</si>
  <si>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</si>
  <si>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</si>
  <si>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</si>
  <si>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</si>
  <si>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</si>
  <si>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</si>
  <si>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</si>
  <si>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</si>
  <si>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</si>
  <si>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</si>
  <si>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</si>
  <si>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</si>
  <si>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</si>
  <si>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</si>
  <si>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</si>
  <si>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</si>
  <si>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</si>
  <si>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</si>
  <si>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</si>
  <si>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</si>
  <si>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</si>
  <si>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</si>
  <si>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</si>
  <si>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</si>
  <si>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</si>
  <si>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</si>
  <si>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</si>
  <si>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</si>
  <si>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</si>
  <si>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</si>
  <si>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</si>
  <si>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</si>
  <si>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</si>
  <si>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</si>
  <si>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</si>
  <si>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</si>
  <si>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</si>
  <si>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</si>
  <si>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</si>
  <si>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</si>
  <si>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</si>
  <si>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</si>
  <si>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</si>
  <si>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</si>
  <si>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</si>
  <si>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</si>
  <si>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</si>
  <si>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</si>
  <si>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</si>
  <si>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</si>
  <si>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</si>
  <si>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</si>
  <si>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</si>
  <si>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</si>
  <si>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</si>
  <si>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</si>
  <si>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</si>
  <si>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</si>
  <si>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</si>
  <si>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</si>
  <si>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</si>
  <si>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</si>
  <si>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</si>
  <si>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</si>
  <si>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</si>
  <si>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</si>
  <si>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</si>
  <si>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</si>
  <si>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</si>
  <si>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</si>
  <si>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</si>
  <si>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</si>
  <si>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</si>
  <si>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</si>
  <si>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</si>
  <si>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</si>
  <si>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</si>
  <si>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</si>
  <si>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</si>
  <si>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</si>
  <si>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</si>
  <si>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</si>
  <si>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</si>
  <si>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</si>
  <si>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</si>
  <si>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</si>
  <si>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</si>
  <si>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</si>
  <si>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</si>
  <si>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</si>
  <si>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</si>
  <si>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</si>
  <si>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</si>
  <si>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</si>
  <si>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</si>
  <si>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</si>
  <si>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</si>
  <si>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</si>
  <si>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</si>
  <si>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</si>
  <si>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</si>
  <si>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</si>
  <si>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</si>
  <si>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</si>
  <si>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</si>
  <si>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</si>
  <si>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</si>
  <si>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</si>
  <si>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</si>
  <si>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</si>
  <si>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</si>
  <si>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</si>
  <si>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</si>
  <si>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</si>
  <si>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</si>
  <si>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</si>
  <si>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</si>
  <si>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</si>
  <si>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</si>
  <si>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</si>
  <si>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</si>
  <si>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</si>
  <si>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</si>
  <si>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</si>
  <si>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</si>
  <si>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</si>
  <si>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</si>
  <si>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</si>
  <si>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</si>
  <si>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</si>
  <si>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</si>
  <si>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</si>
  <si>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</si>
  <si>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</si>
  <si>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</si>
  <si>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</si>
  <si>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</si>
  <si>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</si>
  <si>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</si>
  <si>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</si>
  <si>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</si>
  <si>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</si>
  <si>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</si>
  <si>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</si>
  <si>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</si>
  <si>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</si>
  <si>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</si>
  <si>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</si>
  <si>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</si>
  <si>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</si>
  <si>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</si>
  <si>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</si>
  <si>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</si>
  <si>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</si>
  <si>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</si>
  <si>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</si>
  <si>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</si>
  <si>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</si>
  <si>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</si>
  <si>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</si>
  <si>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</si>
  <si>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</si>
  <si>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</si>
  <si>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</si>
  <si>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</si>
  <si>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</si>
  <si>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</si>
  <si>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</si>
  <si>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</si>
  <si>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</si>
  <si>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</si>
  <si>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</si>
  <si>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</si>
  <si>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</si>
  <si>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</si>
  <si>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</si>
  <si>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</si>
  <si>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</si>
  <si>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</si>
  <si>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</si>
  <si>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</si>
  <si>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</si>
  <si>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</si>
  <si>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</si>
  <si>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</si>
  <si>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</si>
  <si>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</si>
  <si>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</si>
  <si>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</si>
  <si>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</si>
  <si>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</si>
  <si>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</si>
  <si>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</si>
  <si>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</si>
  <si>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</si>
  <si>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</si>
  <si>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</si>
  <si>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</si>
  <si>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</si>
  <si>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</si>
  <si>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</si>
  <si>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</si>
  <si>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</si>
  <si>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</si>
  <si>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</si>
  <si>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</si>
  <si>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</si>
  <si>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</si>
  <si>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</si>
  <si>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</si>
  <si>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</si>
  <si>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</si>
  <si>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</si>
  <si>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</si>
  <si>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</si>
  <si>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</si>
  <si>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</si>
  <si>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</si>
  <si>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</si>
  <si>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</si>
  <si>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</si>
  <si>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</si>
  <si>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</si>
  <si>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</si>
  <si>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</si>
  <si>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</si>
  <si>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</si>
  <si>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</si>
  <si>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</si>
  <si>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</si>
  <si>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</si>
  <si>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</si>
  <si>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</si>
  <si>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</si>
  <si>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</si>
  <si>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</si>
  <si>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</si>
  <si>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</si>
  <si>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</si>
  <si>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</si>
  <si>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</si>
  <si>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</si>
  <si>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</si>
  <si>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</si>
  <si>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</si>
  <si>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</si>
  <si>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</si>
  <si>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</si>
  <si>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</si>
  <si>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</si>
  <si>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</si>
  <si>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</si>
  <si>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</si>
  <si>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</si>
  <si>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</si>
  <si>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</si>
  <si>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</si>
  <si>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</si>
  <si>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</si>
  <si>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</si>
  <si>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</si>
  <si>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</si>
  <si>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</si>
  <si>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</si>
  <si>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</si>
  <si>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</si>
  <si>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</si>
  <si>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</si>
  <si>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</si>
  <si>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</si>
  <si>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</si>
  <si>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</si>
  <si>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</si>
  <si>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</si>
  <si>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</si>
  <si>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</si>
  <si>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</si>
  <si>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</si>
  <si>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</si>
  <si>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</si>
  <si>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</si>
  <si>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</si>
  <si>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</si>
  <si>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</si>
  <si>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</si>
  <si>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</si>
  <si>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</si>
  <si>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</si>
  <si>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</si>
  <si>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</si>
  <si>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</si>
  <si>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</si>
  <si>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</si>
  <si>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</si>
  <si>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</si>
  <si>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</si>
  <si>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</si>
  <si>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</si>
  <si>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</si>
  <si>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</si>
  <si>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</si>
  <si>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</si>
  <si>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</si>
  <si>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</si>
  <si>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</si>
  <si>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</si>
  <si>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</si>
  <si>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</si>
  <si>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</si>
  <si>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</si>
  <si>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</si>
  <si>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</si>
  <si>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</si>
  <si>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</si>
  <si>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</si>
  <si>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</si>
  <si>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</si>
  <si>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</si>
  <si>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</si>
  <si>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</si>
  <si>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</si>
  <si>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</si>
  <si>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</si>
  <si>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</si>
  <si>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</si>
  <si>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</si>
  <si>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</si>
  <si>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</si>
  <si>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</si>
  <si>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</si>
  <si>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</si>
  <si>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</si>
  <si>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</si>
  <si>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</si>
  <si>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</si>
  <si>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</si>
  <si>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</si>
  <si>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</si>
  <si>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</si>
  <si>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</si>
  <si>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</si>
  <si>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</si>
  <si>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</si>
  <si>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</si>
  <si>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</si>
  <si>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</si>
  <si>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</si>
  <si>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</si>
  <si>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</si>
  <si>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</si>
  <si>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</si>
  <si>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</si>
  <si>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</si>
  <si>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</si>
  <si>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</si>
  <si>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</si>
  <si>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</si>
  <si>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</si>
  <si>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</si>
  <si>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</si>
  <si>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</si>
  <si>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</si>
  <si>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</si>
  <si>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</si>
  <si>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</si>
  <si>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</si>
  <si>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</si>
  <si>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</si>
  <si>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</si>
  <si>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</si>
  <si>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</si>
  <si>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</si>
  <si>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</si>
  <si>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</si>
  <si>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</si>
  <si>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</si>
  <si>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</si>
  <si>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</si>
  <si>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</si>
  <si>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</si>
  <si>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</si>
  <si>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</si>
  <si>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</si>
  <si>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</si>
  <si>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</si>
  <si>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</si>
  <si>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</si>
  <si>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</si>
  <si>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</si>
  <si>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</si>
  <si>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</si>
  <si>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</si>
  <si>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</si>
  <si>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</si>
  <si>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</si>
  <si>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</si>
  <si>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</si>
  <si>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</si>
  <si>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</si>
  <si>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</si>
  <si>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</si>
  <si>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</si>
  <si>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</si>
  <si>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</si>
  <si>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</si>
  <si>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</si>
  <si>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</si>
  <si>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</si>
  <si>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</si>
  <si>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</si>
  <si>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</si>
  <si>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</si>
  <si>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</si>
  <si>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</si>
  <si>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</si>
  <si>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</si>
  <si>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</si>
  <si>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</si>
  <si>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</si>
  <si>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</si>
  <si>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</si>
  <si>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</si>
  <si>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</si>
  <si>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</si>
  <si>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</si>
  <si>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</si>
  <si>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</si>
  <si>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</si>
  <si>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</si>
  <si>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</si>
  <si>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</si>
  <si>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</si>
  <si>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</si>
  <si>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</si>
  <si>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</si>
  <si>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</si>
  <si>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</si>
  <si>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</si>
  <si>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</si>
  <si>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</si>
  <si>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</si>
  <si>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</si>
  <si>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</si>
  <si>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</si>
  <si>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</si>
  <si>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</si>
  <si>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</si>
  <si>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</si>
  <si>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</si>
  <si>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</si>
  <si>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</si>
  <si>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</si>
  <si>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</si>
  <si>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</si>
  <si>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</si>
  <si>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</si>
  <si>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</si>
  <si>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</si>
  <si>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</si>
  <si>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</si>
  <si>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</si>
  <si>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</si>
  <si>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</si>
  <si>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</si>
  <si>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</si>
  <si>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</si>
  <si>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</si>
  <si>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</si>
  <si>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</si>
  <si>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</si>
  <si>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</si>
  <si>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</si>
  <si>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</si>
  <si>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</si>
  <si>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</si>
  <si>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</si>
  <si>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</si>
  <si>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</si>
  <si>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</si>
  <si>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</si>
  <si>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</si>
  <si>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</si>
  <si>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</si>
  <si>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</si>
  <si>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</si>
  <si>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</si>
  <si>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</si>
  <si>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</si>
  <si>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</si>
  <si>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</si>
  <si>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</si>
  <si>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</si>
  <si>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</si>
  <si>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</si>
  <si>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</si>
  <si>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</si>
  <si>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</si>
  <si>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</si>
  <si>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</si>
  <si>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</si>
  <si>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</si>
  <si>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</si>
  <si>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</si>
  <si>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</si>
  <si>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</si>
  <si>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</si>
  <si>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</si>
  <si>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</si>
  <si>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</si>
  <si>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</si>
  <si>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</si>
  <si>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</si>
  <si>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</si>
  <si>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</si>
  <si>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</si>
  <si>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</si>
  <si>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</si>
  <si>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</si>
  <si>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</si>
  <si>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</si>
  <si>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</si>
  <si>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</si>
  <si>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</si>
  <si>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</si>
  <si>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</si>
  <si>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</si>
  <si>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</si>
  <si>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</si>
  <si>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</si>
  <si>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</si>
  <si>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</si>
  <si>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</si>
  <si>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</si>
  <si>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</si>
  <si>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</si>
  <si>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</si>
  <si>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</si>
  <si>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</si>
  <si>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</si>
  <si>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</si>
  <si>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</si>
  <si>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</si>
  <si>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</si>
  <si>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</si>
  <si>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</si>
  <si>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</si>
  <si>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</si>
  <si>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</si>
  <si>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</si>
  <si>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</si>
  <si>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</si>
  <si>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</si>
  <si>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</si>
  <si>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</si>
  <si>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</si>
  <si>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</si>
  <si>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</si>
  <si>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</si>
  <si>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</si>
  <si>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</si>
  <si>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</si>
  <si>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</si>
  <si>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</si>
  <si>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</si>
  <si>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</si>
  <si>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</si>
  <si>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</si>
  <si>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</si>
  <si>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</si>
  <si>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</si>
  <si>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</si>
  <si>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</si>
  <si>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</si>
  <si>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</si>
  <si>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</si>
  <si>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</si>
  <si>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</si>
  <si>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</si>
  <si>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</si>
  <si>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</si>
  <si>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</si>
  <si>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</si>
  <si>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</si>
  <si>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</si>
  <si>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</si>
  <si>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</si>
  <si>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</si>
  <si>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</si>
  <si>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</si>
  <si>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</si>
  <si>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</si>
  <si>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</si>
  <si>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</si>
  <si>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</si>
  <si>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</si>
  <si>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</si>
  <si>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</si>
  <si>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</si>
  <si>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</si>
  <si>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</si>
  <si>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</si>
  <si>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</si>
  <si>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</si>
  <si>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</si>
  <si>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</si>
  <si>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</si>
  <si>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</si>
  <si>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</si>
  <si>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</si>
  <si>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</si>
  <si>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</si>
  <si>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</si>
  <si>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</si>
  <si>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</si>
  <si>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</si>
  <si>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</si>
  <si>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</si>
  <si>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</si>
  <si>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</si>
  <si>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</si>
  <si>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</si>
  <si>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</si>
  <si>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</si>
  <si>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</si>
  <si>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</si>
  <si>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</si>
  <si>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</si>
  <si>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</si>
  <si>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</si>
  <si>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</si>
  <si>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</si>
  <si>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</si>
  <si>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</si>
  <si>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</si>
  <si>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</si>
  <si>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</si>
  <si>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</si>
  <si>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</si>
  <si>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</si>
  <si>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</si>
  <si>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</si>
  <si>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</si>
  <si>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</si>
  <si>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</si>
  <si>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</si>
  <si>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</si>
  <si>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</si>
  <si>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</si>
  <si>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</si>
  <si>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</si>
  <si>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</si>
  <si>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</si>
  <si>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</si>
  <si>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</si>
  <si>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</si>
  <si>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</si>
  <si>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</si>
  <si>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</si>
  <si>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</si>
  <si>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</si>
  <si>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</si>
  <si>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</si>
  <si>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</si>
  <si>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</si>
  <si>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</si>
  <si>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</si>
  <si>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</si>
  <si>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</si>
  <si>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</si>
  <si>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</si>
  <si>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</si>
  <si>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</si>
  <si>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</si>
  <si>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</si>
  <si>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</si>
  <si>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</si>
  <si>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</si>
  <si>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</si>
  <si>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</si>
  <si>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</si>
  <si>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</si>
  <si>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</si>
  <si>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</si>
  <si>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</si>
  <si>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</si>
  <si>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</si>
  <si>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</si>
  <si>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</si>
  <si>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</si>
  <si>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</si>
  <si>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</si>
  <si>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</si>
  <si>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</si>
  <si>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</si>
  <si>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</si>
  <si>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</si>
  <si>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</si>
  <si>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</si>
  <si>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</si>
  <si>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</si>
  <si>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</si>
  <si>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</si>
  <si>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</si>
  <si>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</si>
  <si>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</si>
  <si>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</si>
  <si>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</si>
  <si>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</si>
  <si>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</si>
  <si>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</si>
  <si>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</si>
  <si>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</si>
  <si>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</si>
  <si>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</si>
  <si>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</si>
  <si>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</si>
  <si>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</si>
  <si>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</si>
  <si>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</si>
  <si>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</si>
  <si>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</si>
  <si>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</si>
  <si>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</si>
  <si>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</si>
  <si>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</si>
  <si>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</si>
  <si>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</si>
  <si>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</si>
  <si>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</si>
  <si>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</si>
  <si>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</si>
  <si>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</si>
  <si>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</si>
  <si>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</si>
  <si>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</si>
  <si>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</si>
  <si>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</si>
  <si>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</si>
  <si>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</si>
  <si>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</si>
  <si>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</si>
  <si>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</si>
  <si>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</si>
  <si>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</si>
  <si>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</si>
  <si>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</si>
  <si>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</si>
  <si>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</si>
  <si>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</si>
  <si>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</si>
  <si>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</si>
  <si>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</si>
  <si>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</si>
  <si>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</si>
  <si>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</si>
  <si>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</si>
  <si>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</si>
  <si>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</si>
  <si>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</si>
  <si>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</si>
  <si>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</si>
  <si>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</si>
  <si>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</si>
  <si>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</si>
  <si>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</si>
  <si>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</si>
  <si>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</si>
  <si>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</si>
  <si>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</si>
  <si>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</si>
  <si>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</si>
  <si>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</si>
  <si>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</si>
  <si>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</si>
  <si>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</si>
  <si>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</si>
  <si>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</si>
  <si>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</si>
  <si>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</si>
  <si>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</si>
  <si>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</si>
  <si>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</si>
  <si>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</si>
  <si>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</si>
  <si>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</si>
  <si>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</si>
  <si>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</si>
  <si>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</si>
  <si>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</si>
  <si>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</si>
  <si>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</si>
  <si>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</si>
  <si>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</si>
  <si>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</si>
  <si>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</si>
  <si>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</si>
  <si>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</si>
  <si>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</si>
  <si>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</si>
  <si>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</si>
  <si>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</si>
  <si>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</si>
  <si>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</si>
  <si>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</si>
  <si>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</si>
  <si>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</si>
  <si>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</si>
  <si>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</si>
  <si>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</si>
  <si>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</si>
  <si>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</si>
  <si>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</si>
  <si>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</si>
  <si>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</si>
  <si>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</si>
  <si>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</si>
  <si>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</si>
  <si>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</si>
  <si>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</si>
  <si>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</si>
  <si>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</si>
  <si>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</si>
  <si>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</si>
  <si>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</si>
  <si>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</si>
  <si>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</si>
  <si>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</si>
  <si>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</si>
  <si>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</si>
  <si>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</si>
  <si>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</si>
  <si>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</si>
  <si>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</si>
  <si>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</si>
  <si>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</si>
  <si>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</si>
  <si>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</si>
  <si>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</si>
  <si>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</si>
  <si>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</si>
  <si>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</si>
  <si>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</si>
  <si>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</si>
  <si>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</si>
  <si>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</si>
  <si>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</si>
  <si>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</si>
  <si>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</si>
  <si>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</si>
  <si>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</si>
  <si>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</si>
  <si>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</si>
  <si>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</si>
  <si>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</si>
  <si>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</si>
  <si>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</si>
  <si>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</si>
  <si>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</si>
  <si>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</si>
  <si>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</si>
  <si>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</si>
  <si>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</si>
  <si>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</si>
  <si>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</si>
  <si>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</si>
  <si>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</si>
  <si>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</si>
  <si>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</si>
  <si>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</si>
  <si>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</si>
  <si>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</si>
  <si>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</si>
  <si>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</si>
  <si>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</si>
  <si>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</si>
  <si>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</si>
  <si>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</si>
  <si>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</si>
  <si>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</si>
  <si>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</si>
  <si>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</si>
  <si>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</si>
  <si>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</si>
  <si>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</si>
  <si>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</si>
  <si>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</si>
  <si>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</si>
  <si>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</si>
  <si>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</si>
  <si>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</si>
  <si>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</si>
  <si>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</si>
  <si>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</si>
  <si>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</si>
  <si>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</si>
  <si>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</si>
  <si>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</si>
  <si>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</si>
  <si>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</si>
  <si>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</si>
  <si>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</si>
  <si>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</si>
  <si>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</si>
  <si>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</si>
  <si>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</si>
  <si>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</si>
  <si>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</si>
  <si>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</si>
  <si>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</si>
  <si>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</si>
  <si>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</si>
  <si>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</si>
  <si>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</si>
  <si>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</si>
  <si>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</si>
  <si>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</si>
  <si>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</si>
  <si>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</si>
  <si>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</si>
  <si>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</si>
  <si>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</si>
  <si>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</si>
  <si>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</si>
  <si>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</si>
  <si>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</si>
  <si>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</si>
  <si>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</si>
  <si>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</si>
  <si>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</si>
  <si>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</si>
  <si>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</si>
  <si>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</si>
  <si>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</si>
  <si>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</si>
  <si>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</si>
  <si>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</si>
  <si>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</si>
  <si>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</si>
  <si>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</si>
  <si>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</si>
  <si>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</si>
  <si>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</si>
  <si>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</si>
  <si>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</si>
  <si>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</si>
  <si>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</si>
  <si>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</si>
  <si>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</si>
  <si>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</si>
  <si>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</si>
  <si>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</si>
  <si>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</si>
  <si>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</si>
  <si>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</si>
  <si>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</si>
  <si>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</si>
  <si>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</si>
  <si>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</si>
  <si>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</si>
  <si>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</si>
  <si>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</si>
  <si>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</si>
  <si>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</si>
  <si>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</si>
  <si>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</si>
  <si>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</si>
  <si>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</si>
  <si>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</si>
  <si>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</si>
  <si>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</si>
  <si>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</si>
  <si>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</si>
  <si>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</si>
  <si>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</si>
  <si>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</si>
  <si>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</si>
  <si>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</si>
  <si>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</si>
  <si>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</si>
  <si>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</si>
  <si>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</si>
  <si>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</si>
  <si>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</si>
  <si>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</si>
  <si>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</si>
  <si>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</si>
  <si>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</si>
  <si>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</si>
  <si>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</si>
  <si>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</si>
  <si>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</si>
  <si>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</si>
  <si>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</si>
  <si>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</si>
  <si>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</si>
  <si>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</si>
  <si>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</si>
  <si>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</si>
  <si>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</si>
  <si>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</si>
  <si>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</si>
  <si>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</si>
  <si>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</si>
  <si>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</si>
  <si>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</si>
  <si>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</si>
  <si>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</si>
  <si>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</si>
  <si>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</si>
  <si>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</si>
  <si>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</si>
  <si>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</si>
  <si>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</si>
  <si>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</si>
  <si>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</si>
  <si>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</si>
  <si>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</si>
  <si>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</si>
  <si>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</si>
  <si>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</si>
  <si>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</si>
  <si>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</si>
  <si>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</si>
  <si>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</si>
  <si>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</si>
  <si>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</si>
  <si>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</si>
  <si>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</si>
  <si>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</si>
  <si>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</si>
  <si>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</si>
  <si>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</si>
  <si>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</si>
  <si>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</si>
  <si>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</si>
  <si>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</si>
  <si>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</si>
  <si>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</si>
  <si>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</si>
  <si>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</si>
  <si>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</si>
  <si>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</si>
  <si>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</si>
  <si>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</si>
  <si>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</si>
  <si>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</si>
  <si>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</si>
  <si>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</si>
  <si>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</si>
  <si>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</si>
  <si>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</si>
  <si>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</si>
  <si>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</si>
  <si>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</si>
  <si>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</si>
  <si>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</si>
  <si>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</si>
  <si>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</si>
  <si>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</si>
  <si>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</si>
  <si>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</si>
  <si>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</si>
  <si>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</si>
  <si>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</si>
  <si>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</si>
  <si>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</si>
  <si>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</si>
  <si>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</si>
  <si>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</si>
  <si>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</si>
  <si>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</si>
  <si>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</si>
  <si>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</si>
  <si>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</si>
  <si>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</si>
  <si>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</si>
  <si>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</si>
  <si>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</si>
  <si>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</si>
  <si>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</si>
  <si>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</si>
  <si>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</si>
  <si>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</si>
  <si>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</si>
  <si>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</si>
  <si>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</si>
  <si>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</si>
  <si>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</si>
  <si>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</si>
  <si>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</si>
  <si>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</si>
  <si>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</si>
  <si>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</si>
  <si>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</si>
  <si>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</si>
  <si>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</si>
  <si>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</si>
  <si>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</si>
  <si>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</si>
  <si>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</si>
  <si>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</si>
  <si>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</si>
  <si>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</si>
  <si>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</si>
  <si>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</si>
  <si>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</si>
  <si>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</si>
  <si>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</si>
  <si>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</si>
  <si>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</si>
  <si>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</si>
  <si>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</si>
  <si>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</si>
  <si>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</si>
  <si>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</si>
  <si>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</si>
  <si>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</si>
  <si>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</si>
  <si>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</si>
  <si>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</si>
  <si>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</si>
  <si>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</si>
  <si>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</si>
  <si>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</si>
  <si>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</si>
  <si>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</si>
  <si>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</si>
  <si>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</si>
  <si>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</si>
  <si>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</si>
  <si>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</si>
  <si>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</si>
  <si>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</si>
  <si>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</si>
  <si>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</si>
  <si>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</si>
  <si>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</si>
  <si>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</si>
  <si>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</si>
  <si>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</si>
  <si>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</si>
  <si>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</si>
  <si>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</si>
  <si>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</si>
  <si>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</si>
  <si>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</si>
  <si>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</si>
  <si>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</si>
  <si>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</si>
  <si>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</si>
  <si>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</si>
  <si>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</si>
  <si>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</si>
  <si>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</si>
  <si>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</si>
  <si>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</si>
  <si>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</si>
  <si>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</si>
  <si>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</si>
  <si>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</si>
  <si>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</si>
  <si>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</si>
  <si>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</si>
  <si>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</si>
  <si>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</si>
  <si>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</si>
  <si>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</si>
  <si>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</si>
  <si>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</si>
  <si>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</si>
  <si>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</si>
  <si>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</si>
  <si>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</si>
  <si>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</si>
  <si>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</si>
  <si>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</si>
  <si>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</si>
  <si>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</si>
  <si>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</si>
  <si>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</si>
  <si>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</si>
  <si>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</si>
  <si>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</si>
  <si>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</si>
  <si>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</si>
  <si>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</si>
  <si>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</si>
  <si>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</si>
  <si>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</si>
  <si>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</si>
  <si>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</si>
  <si>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</si>
  <si>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</si>
  <si>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</si>
  <si>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</si>
  <si>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</si>
  <si>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</si>
  <si>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</si>
  <si>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</si>
  <si>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</si>
  <si>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</si>
  <si>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</si>
  <si>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</si>
  <si>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</si>
  <si>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</si>
  <si>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</si>
  <si>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</si>
  <si>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</si>
  <si>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</si>
  <si>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</si>
  <si>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</si>
  <si>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</si>
  <si>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</si>
  <si>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</si>
  <si>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</si>
  <si>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</si>
  <si>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</si>
  <si>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</si>
  <si>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</si>
  <si>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</si>
  <si>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</si>
  <si>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</si>
  <si>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</si>
  <si>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</si>
  <si>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</si>
  <si>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</si>
  <si>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</si>
  <si>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</si>
  <si>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</si>
  <si>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</si>
  <si>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</si>
  <si>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</si>
  <si>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</si>
  <si>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</si>
  <si>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</si>
  <si>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</si>
  <si>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</si>
  <si>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</si>
  <si>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</si>
  <si>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</si>
  <si>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</si>
  <si>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</si>
  <si>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</si>
  <si>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</si>
  <si>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</si>
  <si>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</si>
  <si>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</si>
  <si>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</si>
  <si>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</si>
  <si>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</si>
  <si>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</si>
  <si>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</si>
  <si>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</si>
  <si>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</si>
  <si>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</si>
  <si>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</si>
  <si>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</si>
  <si>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</si>
  <si>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</si>
  <si>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</si>
  <si>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</si>
  <si>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</si>
  <si>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</si>
  <si>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</si>
  <si>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</si>
  <si>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</si>
  <si>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</si>
  <si>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</si>
  <si>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</si>
  <si>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</si>
  <si>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</si>
  <si>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</si>
  <si>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</si>
  <si>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</si>
  <si>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</si>
  <si>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</si>
  <si>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</si>
  <si>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</si>
  <si>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</si>
  <si>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</si>
  <si>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</si>
  <si>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</si>
  <si>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</si>
  <si>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</si>
  <si>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</si>
  <si>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</si>
  <si>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</si>
  <si>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</si>
  <si>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</si>
  <si>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</si>
  <si>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</si>
  <si>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</si>
  <si>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</si>
  <si>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</si>
  <si>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</si>
  <si>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</si>
  <si>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</si>
  <si>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</si>
  <si>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</si>
  <si>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</si>
  <si>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</si>
  <si>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</si>
  <si>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</si>
  <si>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</si>
  <si>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</si>
  <si>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</si>
  <si>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</si>
  <si>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</si>
  <si>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</si>
  <si>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</si>
  <si>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</si>
  <si>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</si>
  <si>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</si>
  <si>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</si>
  <si>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</si>
  <si>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</si>
  <si>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</si>
  <si>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</si>
  <si>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</si>
  <si>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</si>
  <si>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</si>
  <si>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</si>
  <si>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</si>
  <si>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</si>
  <si>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</si>
  <si>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</si>
  <si>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</si>
  <si>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</si>
  <si>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</si>
  <si>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</si>
  <si>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</si>
  <si>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</si>
  <si>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</si>
  <si>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</si>
  <si>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</si>
  <si>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</si>
  <si>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</si>
  <si>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</si>
  <si>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</si>
  <si>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</si>
  <si>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</si>
  <si>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</si>
  <si>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</si>
  <si>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</si>
  <si>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</si>
  <si>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</si>
  <si>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</si>
  <si>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</si>
  <si>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</si>
  <si>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</si>
  <si>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</si>
  <si>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</si>
  <si>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</si>
  <si>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</si>
  <si>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</si>
  <si>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</si>
  <si>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</si>
  <si>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</si>
  <si>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</si>
  <si>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</si>
  <si>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</si>
  <si>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</si>
  <si>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</si>
  <si>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</si>
  <si>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</si>
  <si>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</si>
  <si>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</si>
  <si>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</si>
  <si>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</si>
  <si>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</si>
  <si>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</si>
  <si>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</si>
  <si>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</si>
  <si>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</si>
  <si>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</si>
  <si>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</si>
  <si>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</si>
  <si>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</si>
  <si>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</si>
  <si>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</si>
  <si>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</si>
  <si>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</si>
  <si>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</si>
  <si>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</si>
  <si>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</si>
  <si>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</si>
  <si>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</si>
  <si>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</si>
  <si>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</si>
  <si>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</si>
  <si>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</si>
  <si>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</si>
  <si>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</si>
  <si>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</si>
  <si>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</si>
  <si>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</si>
  <si>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</si>
  <si>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</si>
  <si>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</si>
  <si>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</si>
  <si>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</si>
  <si>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</si>
  <si>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</si>
  <si>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</si>
  <si>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</si>
  <si>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</si>
  <si>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</si>
  <si>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</si>
  <si>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</si>
  <si>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</si>
  <si>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</si>
  <si>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</si>
  <si>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</si>
  <si>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</si>
  <si>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</si>
  <si>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</si>
  <si>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</si>
  <si>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</si>
  <si>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</si>
  <si>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</si>
  <si>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</si>
  <si>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</si>
  <si>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</si>
  <si>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</si>
  <si>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</si>
  <si>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</si>
  <si>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</si>
  <si>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</si>
  <si>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</si>
  <si>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</si>
  <si>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</si>
  <si>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</si>
  <si>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</si>
  <si>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</si>
  <si>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</si>
  <si>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</si>
  <si>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</si>
  <si>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</si>
  <si>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</si>
  <si>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</si>
  <si>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</si>
  <si>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</si>
  <si>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</si>
  <si>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</si>
  <si>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</si>
  <si>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</si>
  <si>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</si>
  <si>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</si>
  <si>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</si>
  <si>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</si>
  <si>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</si>
  <si>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</si>
  <si>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</si>
  <si>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</si>
  <si>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</si>
  <si>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</si>
  <si>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</si>
  <si>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</si>
  <si>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</si>
  <si>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</si>
  <si>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</si>
  <si>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</si>
  <si>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</si>
  <si>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</si>
  <si>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</si>
  <si>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</si>
  <si>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</si>
  <si>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</si>
  <si>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</si>
  <si>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</si>
  <si>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</si>
  <si>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</si>
  <si>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</si>
  <si>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</si>
  <si>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</si>
  <si>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</si>
  <si>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</si>
  <si>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</si>
  <si>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</si>
  <si>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</si>
  <si>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</si>
  <si>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</si>
  <si>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</si>
  <si>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</si>
  <si>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</si>
  <si>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</si>
  <si>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</si>
  <si>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</si>
  <si>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</si>
  <si>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</si>
  <si>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</si>
  <si>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</si>
  <si>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</si>
  <si>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</si>
  <si>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</si>
  <si>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</si>
  <si>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</si>
  <si>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</si>
  <si>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</si>
  <si>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</si>
  <si>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</si>
  <si>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</si>
  <si>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</si>
  <si>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</si>
  <si>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</si>
  <si>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</si>
  <si>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</si>
  <si>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</si>
  <si>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</si>
  <si>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</si>
  <si>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</si>
  <si>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</si>
  <si>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</si>
  <si>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</si>
  <si>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</si>
  <si>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</si>
  <si>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</si>
  <si>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</si>
  <si>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</si>
  <si>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</si>
  <si>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</si>
  <si>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</si>
  <si>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</si>
  <si>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</si>
  <si>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</si>
  <si>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</si>
  <si>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</si>
  <si>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</si>
  <si>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</si>
  <si>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</si>
  <si>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</si>
  <si>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</si>
  <si>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</si>
  <si>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</si>
  <si>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</si>
  <si>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</si>
  <si>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</si>
  <si>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</si>
  <si>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</si>
  <si>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</si>
  <si>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</si>
  <si>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</si>
  <si>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</si>
  <si>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</si>
  <si>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</si>
  <si>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</si>
  <si>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</si>
  <si>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</si>
  <si>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</si>
  <si>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</si>
  <si>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</si>
  <si>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</si>
  <si>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</si>
  <si>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</si>
  <si>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</si>
  <si>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</si>
  <si>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</si>
  <si>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</si>
  <si>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</si>
  <si>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</si>
  <si>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</si>
  <si>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</si>
  <si>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</si>
  <si>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</si>
  <si>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</si>
  <si>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</si>
  <si>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</si>
  <si>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</si>
  <si>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</si>
  <si>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</si>
  <si>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</si>
  <si>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</si>
  <si>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</si>
  <si>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</si>
  <si>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</si>
  <si>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</si>
  <si>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</si>
  <si>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</si>
  <si>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</si>
  <si>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</si>
  <si>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</si>
  <si>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</si>
  <si>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</si>
  <si>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</si>
  <si>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</si>
  <si>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</si>
  <si>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</si>
  <si>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</si>
  <si>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</si>
  <si>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</si>
  <si>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</si>
  <si>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</si>
  <si>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</si>
  <si>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</si>
  <si>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</si>
  <si>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</si>
  <si>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</si>
  <si>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</si>
  <si>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</si>
  <si>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</si>
  <si>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</si>
  <si>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</si>
  <si>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</si>
  <si>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</si>
  <si>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</si>
  <si>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</si>
  <si>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</si>
  <si>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</si>
  <si>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</si>
  <si>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</si>
  <si>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</si>
  <si>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</si>
  <si>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</si>
  <si>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</si>
  <si>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</si>
  <si>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</si>
  <si>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</si>
  <si>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</si>
  <si>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</si>
  <si>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</si>
  <si>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</si>
  <si>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</si>
  <si>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</si>
  <si>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</si>
  <si>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</si>
  <si>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</si>
  <si>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</si>
  <si>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</si>
  <si>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</si>
  <si>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</si>
  <si>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</si>
  <si>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</si>
  <si>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</si>
  <si>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</si>
  <si>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</si>
  <si>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</si>
  <si>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</si>
  <si>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</si>
  <si>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</si>
  <si>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</si>
  <si>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</si>
  <si>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</si>
  <si>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</si>
  <si>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</si>
  <si>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</si>
  <si>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</si>
  <si>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</si>
  <si>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</si>
  <si>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</si>
  <si>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</si>
  <si>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PCM-20251011-00001024</t>
  </si>
  <si>
    <t>EM Team on the way ETA: 30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</si>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</sst>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4" totalsRowShown="0" headerRowDxfId="31" dataDxfId="30" headerRowBorderDxfId="28" tableBorderDxfId="29">
  <autoFilter ref="A1:L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278.56864212962682</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1.059313425925211</v>
      </c>
      <c r="H3" s="159">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0.45652407407033024</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45941.517068055553</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45941.517068055553</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45941.517068055553</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45941.517068055553</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45941.517068055553</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45941.517068055553</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45941.517068055553</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45941.517068055553</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45941.517068055553</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45941.517068055553</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45941.517068055553</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45941.517068055553</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45941.517068055553</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45941.517068055553</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45941.517068055553</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45941.517068055553</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45941.517068055553</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45941.517068055553</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45941.517068055553</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45941.517068055553</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45941.517068055553</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45941.517068055553</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45941.517068055553</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45941.517068055553</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45941.517068055553</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45941.517068055553</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45941.517068055553</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45941.517068055553</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45941.517068055553</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45941.517068055553</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45941.517068055553</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45941.517068055553</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45941.517068055553</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45941.517068055553</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45941.517068055553</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45941.517068055553</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45941.517068055553</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45941.517068055553</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45941.517068055553</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45941.517068055553</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45941.517068055553</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45941.517068055553</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45941.517068055553</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45941.517068055553</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45941.517068055553</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45941.517068055553</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B27D4296-D976-4FA4-B00E-7B93EB0A62E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134.78998472222156</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116.51723009259149</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c r="F5" s="118" t="s">
        <v>39054</v>
      </c>
      <c r="G5" s="119" t="str">
        <f ca="1">IFERROR(NOW()-F5,"-")</f>
        <v>-</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45941.517068055553</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45941.517068055553</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45941.517068055553</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45941.517068055553</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45941.517068055553</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45941.517068055553</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45941.517068055553</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45941.517068055553</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45941.517068055553</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45941.517068055553</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45941.517068055553</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45941.517068055553</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45941.517068055553</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45941.517068055553</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45941.517068055553</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45941.517068055553</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45941.517068055553</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45941.517068055553</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45941.517068055553</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45941.517068055553</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45941.517068055553</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45941.517068055553</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45941.517068055553</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45941.517068055553</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45941.517068055553</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45941.517068055553</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45941.517068055553</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45941.517068055553</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45941.517068055553</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45941.517068055553</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45941.517068055553</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45941.517068055553</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45941.517068055553</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45941.517068055553</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45941.517068055553</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45941.517068055553</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45941.517068055553</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45941.517068055553</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45941.517068055553</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45941.517068055553</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45941.517068055553</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45941.517068055553</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45941.517068055553</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45941.517068055553</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45941.517068055553</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45941.517068055553</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45941.517068055553</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45941.517068055553</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45941.517068055553</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45941.517068055553</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45941.517068055553</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45941.517068055553</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45941.517068055553</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45941.517068055553</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45941.517068055553</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45941.517068055553</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45941.517068055553</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45941.517068055553</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45941.517068055553</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45941.517068055553</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45941.517068055553</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45941.517068055553</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45941.517068055553</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45941.517068055553</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45941.517068055553</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45941.517068055553</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45941.517068055553</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45941.517068055553</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45941.517068055553</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45941.517068055553</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45941.517068055553</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45941.517068055553</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45941.517068055553</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45941.517068055553</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45941.517068055553</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45941.517068055553</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45941.517068055553</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45941.517068055553</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45941.517068055553</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45941.517068055553</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45941.517068055553</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45941.517068055553</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45941.517068055553</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45941.517068055553</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45941.517068055553</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45941.517068055553</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45941.517068055553</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45941.517068055553</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45941.517068055553</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45941.517068055553</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45941.517068055553</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45941.517068055553</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45941.517068055553</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45941.517068055553</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45941.517068055553</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45941.517068055553</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45941.517068055553</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45941.517068055553</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45941.517068055553</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45941.517068055553</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45941.517068055553</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45941.517068055553</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45941.517068055553</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45941.517068055553</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45941.517068055553</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45941.517068055553</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45941.517068055553</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45941.517068055553</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45941.517068055553</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45941.517068055553</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45941.517068055553</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45941.517068055553</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45941.517068055553</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45941.517068055553</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45941.517068055553</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45941.517068055553</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45941.517068055553</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45941.517068055553</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45941.517068055553</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45941.517068055553</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45941.517068055553</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45941.517068055553</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45941.517068055553</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45941.517068055553</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45941.517068055553</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45941.517068055553</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45941.517068055553</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45941.517068055553</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45941.517068055553</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45941.517068055553</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45941.517068055553</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45941.517068055553</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45941.517068055553</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45941.517068055553</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45941.517068055553</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45941.517068055553</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45941.517068055553</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45941.517068055553</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45941.517068055553</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45941.517068055553</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45941.517068055553</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45941.517068055553</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45941.517068055553</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45941.517068055553</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45941.517068055553</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45941.517068055553</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45941.517068055553</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45941.517068055553</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45941.517068055553</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45941.517068055553</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45941.517068055553</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45941.517068055553</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45941.517068055553</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45941.517068055553</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45941.517068055553</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45941.517068055553</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45941.517068055553</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45941.517068055553</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45941.517068055553</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45941.517068055553</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45941.517068055553</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45941.517068055553</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45941.517068055553</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45941.517068055553</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45941.517068055553</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8" ca="1" si="0">IFERROR(NOW()-F2,"-")</f>
        <v>45941.517068055553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45941.517068055553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45941.517068055553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45941.517068055553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45941.517068055553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45941.517068055553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45941.517068055553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45941.517068055553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45941.517068055553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45941.517068055553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45941.517068055553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45941.517068055553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45941.517068055553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45941.517068055553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45941.517068055553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45941.517068055553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45941.517068055553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45941.517068055553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45941.517068055553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45941.517068055553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45941.517068055553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45941.517068055553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45941.517068055553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45941.517068055553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45941.517068055553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45941.517068055553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45941.517068055553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45941.517068055553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45941.517068055553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45941.517068055553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45941.517068055553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45941.517068055553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45941.517068055553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45941.517068055553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45941.517068055553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45941.517068055553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45941.517068055553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45941.517068055553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45941.517068055553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45941.517068055553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45941.517068055553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45941.517068055553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45941.517068055553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45941.517068055553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45941.517068055553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45941.517068055553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45941.517068055553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45941.517068055553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45941.517068055553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45941.517068055553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45941.517068055553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45941.517068055553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45941.517068055553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45941.517068055553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45941.517068055553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45941.517068055553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45941.517068055553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45941.517068055553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45941.517068055553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45941.517068055553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45941.517068055553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45941.517068055553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45941.517068055553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45941.517068055553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45941.517068055553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45941.517068055553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45941.517068055553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45941.517068055553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45941.517068055553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45941.517068055553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45941.517068055553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45941.517068055553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45941.517068055553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45941.517068055553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45941.517068055553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45941.517068055553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45941.517068055553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45941.517068055553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45941.517068055553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45941.517068055553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45941.517068055553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45941.517068055553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45941.517068055553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45941.517068055553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45941.517068055553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45941.517068055553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45941.517068055553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45941.517068055553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45941.517068055553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45941.517068055553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45941.517068055553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45941.517068055553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45941.517068055553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45941.517068055553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45941.517068055553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45941.517068055553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45941.517068055553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45941.517068055553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45941.517068055553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45941.517068055553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45941.517068055553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45941.517068055553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45941.517068055553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45941.517068055553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45941.517068055553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45941.517068055553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45941.517068055553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45941.517068055553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45941.517068055553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45941.517068055553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45941.517068055553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45941.517068055553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45941.517068055553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45941.517068055553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45941.517068055553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45941.517068055553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45941.517068055553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45941.517068055553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45941.517068055553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45941.517068055553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45941.517068055553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45941.517068055553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45941.517068055553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45941.517068055553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45941.517068055553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45941.517068055553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45941.517068055553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45941.517068055553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45941.517068055553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45941.517068055553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45941.517068055553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45941.517068055553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45941.517068055553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45941.517068055553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45941.517068055553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45941.517068055553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45941.517068055553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45941.517068055553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45941.517068055553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45941.517068055553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45941.517068055553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45941.517068055553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45941.517068055553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45941.517068055553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45941.517068055553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45941.517068055553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45941.517068055553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45941.517068055553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45941.517068055553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45941.517068055553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45941.517068055553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45941.517068055553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45941.517068055553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45941.517068055553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45941.517068055553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45941.517068055553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45941.517068055553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45941.517068055553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45941.517068055553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45941.517068055553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45941.517068055553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45941.517068055553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45941.517068055553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45941.517068055553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45941.517068055553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45941.517068055553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45941.517068055553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45941.517068055553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45941.517068055553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45941.517068055553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45941.517068055553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45941.517068055553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45941.517068055553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45941.517068055553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45941.517068055553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45941.517068055553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45941.517068055553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45941.517068055553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45941.517068055553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45941.517068055553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45941.517068055553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45941.517068055553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45941.517068055553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45941.517068055553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45941.517068055553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45941.517068055553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45941.517068055553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45941.517068055553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45941.517068055553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45941.517068055553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45941.517068055553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45941.517068055553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45941.517068055553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45941.517068055553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45941.517068055553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45941.517068055553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45941.517068055553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45941.517068055553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45941.517068055553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45941.517068055553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45941.517068055553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45941.517068055553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45941.517068055553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45941.517068055553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45941.517068055553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45941.517068055553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45941.517068055553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45941.517068055553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45941.517068055553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45941.517068055553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45941.517068055553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45941.517068055553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45941.517068055553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45941.517068055553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45941.517068055553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45941.517068055553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45941.517068055553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45941.517068055553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45941.517068055553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45941.517068055553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45941.517068055553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45941.517068055553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45941.517068055553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45941.517068055553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45941.517068055553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45941.517068055553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45941.517068055553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45941.517068055553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45941.517068055553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45941.517068055553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45941.517068055553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45941.517068055553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45941.517068055553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45941.517068055553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45941.517068055553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45941.517068055553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45941.517068055553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45941.517068055553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45941.517068055553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45941.517068055553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45941.517068055553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45941.517068055553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45941.517068055553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45941.517068055553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45941.517068055553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45941.517068055553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45941.517068055553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45941.517068055553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45941.517068055553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45941.517068055553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45941.517068055553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45941.517068055553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45941.517068055553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45941.517068055553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45941.517068055553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45941.517068055553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45941.517068055553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45941.517068055553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45941.517068055553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45941.517068055553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45941.517068055553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45941.517068055553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45941.517068055553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45941.517068055553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45941.517068055553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45941.517068055553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45941.517068055553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45941.517068055553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45941.517068055553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45941.517068055553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45941.517068055553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45941.517068055553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45941.517068055553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45941.517068055553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45941.517068055553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45941.517068055553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45941.517068055553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45941.517068055553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45941.517068055553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45941.517068055553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45941.517068055553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45941.517068055553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45941.517068055553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45941.517068055553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45941.517068055553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45941.517068055553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45941.517068055553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45941.517068055553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45941.517068055553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45941.517068055553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45941.517068055553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45941.517068055553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45941.517068055553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45941.517068055553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45941.517068055553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45941.517068055553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45941.517068055553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45941.517068055553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45941.517068055553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45941.517068055553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45941.517068055553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45941.517068055553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45941.517068055553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45941.517068055553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45941.517068055553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45941.517068055553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45941.517068055553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45941.517068055553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45941.517068055553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45941.517068055553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45941.517068055553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45941.517068055553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45941.517068055553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45941.517068055553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45941.517068055553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45941.517068055553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45941.517068055553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45941.517068055553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45941.517068055553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45941.517068055553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45941.517068055553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45941.517068055553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45941.517068055553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45941.517068055553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45941.517068055553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45941.517068055553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45941.517068055553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45941.517068055553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45941.517068055553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45941.517068055553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45941.517068055553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45941.517068055553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45941.517068055553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45941.517068055553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45941.517068055553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45941.517068055553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45941.517068055553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45941.517068055553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45941.517068055553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45941.517068055553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45941.517068055553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45941.517068055553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45941.517068055553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45941.517068055553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45941.517068055553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45941.517068055553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45941.517068055553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45941.517068055553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45941.517068055553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45941.517068055553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45941.517068055553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45941.517068055553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45941.517068055553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45941.517068055553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45941.517068055553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45941.517068055553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45941.517068055553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45941.517068055553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45941.517068055553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45941.517068055553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45941.517068055553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45941.517068055553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45941.517068055553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45941.517068055553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45941.517068055553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45941.517068055553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45941.517068055553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45941.517068055553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45941.517068055553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45941.517068055553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45941.517068055553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45941.517068055553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45941.517068055553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45941.517068055553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45941.517068055553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45941.517068055553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45941.517068055553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45941.517068055553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45941.517068055553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45941.517068055553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45941.517068055553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45941.517068055553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45941.517068055553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45941.517068055553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45941.517068055553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45941.517068055553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45941.517068055553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45941.517068055553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45941.517068055553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45941.517068055553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45941.517068055553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45941.517068055553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45941.517068055553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45941.517068055553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45941.517068055553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45941.517068055553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45941.517068055553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45941.517068055553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45941.517068055553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45941.517068055553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45941.517068055553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45941.517068055553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45941.517068055553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45941.517068055553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45941.517068055553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45941.517068055553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45941.517068055553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45941.517068055553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45941.517068055553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45941.517068055553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45941.517068055553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45941.517068055553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45941.517068055553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45941.517068055553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45941.517068055553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45941.517068055553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45941.517068055553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45941.517068055553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45941.517068055553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45941.517068055553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45941.517068055553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45941.517068055553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45941.517068055553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45941.517068055553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45941.517068055553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45941.517068055553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45941.517068055553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45941.517068055553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45941.517068055553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45941.517068055553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45941.517068055553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45941.517068055553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45941.517068055553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45941.517068055553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45941.517068055553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45941.517068055553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45941.517068055553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45941.517068055553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45941.517068055553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45941.517068055553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45941.517068055553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45941.517068055553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45941.517068055553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45941.517068055553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45941.517068055553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45941.517068055553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45941.517068055553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45941.517068055553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45941.517068055553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45941.517068055553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45941.517068055553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45941.517068055553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45941.517068055553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45941.517068055553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45941.517068055553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45941.517068055553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45941.517068055553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45941.517068055553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45941.517068055553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45941.517068055553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45941.517068055553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45941.517068055553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45941.517068055553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45941.517068055553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45941.517068055553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45941.517068055553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45941.517068055553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45941.517068055553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45941.517068055553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45941.517068055553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45941.517068055553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45941.517068055553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45941.517068055553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45941.517068055553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45941.517068055553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45941.517068055553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45941.517068055553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45941.517068055553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45941.517068055553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45941.517068055553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45941.517068055553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45941.517068055553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45941.517068055553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45941.517068055553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45941.517068055553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45941.517068055553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45941.517068055553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45941.517068055553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45941.517068055553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45941.517068055553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45941.517068055553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45941.517068055553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45941.517068055553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45941.517068055553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45941.517068055553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45941.517068055553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45941.517068055553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45941.517068055553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45941.517068055553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45941.517068055553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45941.517068055553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45941.517068055553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45941.517068055553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45941.517068055553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45941.517068055553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45941.517068055553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45941.517068055553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45941.517068055553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45941.517068055553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45941.517068055553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45941.517068055553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45941.517068055553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45941.517068055553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45941.517068055553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45941.517068055553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45941.517068055553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45941.517068055553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45941.517068055553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45941.517068055553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45941.517068055553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45941.517068055553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45941.517068055553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45941.517068055553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45941.517068055553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45941.517068055553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45941.517068055553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45941.517068055553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45941.517068055553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45941.517068055553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45941.517068055553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45941.517068055553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45941.517068055553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45941.517068055553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45941.517068055553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45941.517068055553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45941.517068055553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45941.517068055553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45941.517068055553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45941.517068055553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45941.517068055553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45941.517068055553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45941.517068055553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45941.517068055553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45941.517068055553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45941.517068055553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45941.517068055553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45941.517068055553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45941.517068055553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45941.517068055553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45941.517068055553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45941.517068055553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45941.517068055553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45941.517068055553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45941.517068055553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45941.517068055553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45941.517068055553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45941.517068055553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45941.517068055553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45941.517068055553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45941.517068055553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45941.517068055553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45941.517068055553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45941.517068055553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45941.517068055553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45941.517068055553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45941.517068055553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45941.517068055553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45941.517068055553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45941.517068055553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45941.517068055553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45941.517068055553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45941.517068055553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45941.517068055553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45941.517068055553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45941.517068055553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45941.517068055553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45941.517068055553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45941.517068055553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45941.517068055553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45941.517068055553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45941.517068055553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45941.517068055553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45941.517068055553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45941.517068055553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45941.517068055553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45941.517068055553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45941.517068055553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45941.517068055553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45941.517068055553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45941.517068055553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45941.517068055553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45941.517068055553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45941.517068055553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45941.517068055553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45941.517068055553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45941.517068055553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45941.517068055553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45941.517068055553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45941.517068055553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45941.517068055553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45941.517068055553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45941.517068055553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45941.517068055553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45941.517068055553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45941.517068055553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45941.517068055553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45941.517068055553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45941.517068055553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45941.517068055553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45941.517068055553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45941.517068055553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45941.517068055553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45941.517068055553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45941.517068055553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45941.517068055553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45941.517068055553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45941.517068055553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45941.517068055553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45941.517068055553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45941.517068055553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45941.517068055553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45941.517068055553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45941.517068055553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45941.517068055553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45941.517068055553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45941.517068055553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45941.517068055553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45941.517068055553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45941.517068055553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45941.517068055553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45941.517068055553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45941.517068055553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45941.517068055553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45941.517068055553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45941.517068055553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45941.517068055553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45941.517068055553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45941.517068055553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45941.517068055553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45941.517068055553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45941.517068055553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45941.517068055553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45941.517068055553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45941.517068055553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45941.517068055553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45941.517068055553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45941.517068055553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45941.517068055553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45941.517068055553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45941.517068055553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45941.517068055553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45941.517068055553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45941.517068055553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45941.517068055553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45941.517068055553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45941.517068055553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45941.517068055553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45941.517068055553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45941.517068055553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45941.517068055553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45941.517068055553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45941.517068055553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45941.517068055553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45941.517068055553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45941.517068055553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45941.517068055553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45941.517068055553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45941.517068055553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45941.517068055553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45941.517068055553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45941.517068055553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45941.517068055553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45941.517068055553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45941.517068055553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45941.517068055553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45941.517068055553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45941.517068055553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45941.517068055553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45941.517068055553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45941.517068055553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45941.517068055553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45941.517068055553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45941.517068055553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45941.517068055553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45941.517068055553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45941.517068055553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45941.517068055553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45941.517068055553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45941.517068055553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45941.517068055553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45941.517068055553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45941.517068055553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45941.517068055553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45941.517068055553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45941.517068055553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45941.517068055553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45941.517068055553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45941.517068055553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45941.517068055553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45941.517068055553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45941.517068055553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45941.517068055553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45941.517068055553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45941.517068055553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45941.517068055553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45941.517068055553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45941.517068055553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45941.517068055553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45941.517068055553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45941.517068055553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45941.517068055553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45941.517068055553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45941.517068055553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45941.517068055553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45941.517068055553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45941.517068055553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45941.517068055553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45941.517068055553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45941.517068055553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45941.517068055553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45941.517068055553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45941.517068055553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45941.517068055553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45941.517068055553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45941.517068055553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45941.517068055553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45941.517068055553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45941.517068055553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45941.517068055553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45941.517068055553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45941.517068055553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45941.517068055553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45941.517068055553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45941.517068055553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45941.517068055553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45941.517068055553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45941.517068055553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45941.517068055553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45941.517068055553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45941.517068055553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45941.517068055553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45941.517068055553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45941.517068055553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45941.517068055553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45941.517068055553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45941.517068055553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45941.517068055553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45941.517068055553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45941.517068055553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45941.517068055553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45941.517068055553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45941.517068055553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45941.517068055553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45941.517068055553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45941.517068055553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45941.517068055553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45941.517068055553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45941.517068055553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45941.517068055553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45941.517068055553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45941.517068055553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45941.517068055553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45941.517068055553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45941.517068055553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45941.517068055553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45941.517068055553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45941.517068055553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45941.517068055553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45941.517068055553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45941.517068055553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45941.517068055553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45941.517068055553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45941.517068055553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45941.517068055553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45941.517068055553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45941.517068055553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45941.517068055553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45941.517068055553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45941.517068055553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45941.517068055553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45941.517068055553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45941.517068055553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45941.517068055553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45941.517068055553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45941.517068055553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45941.517068055553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45941.517068055553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45941.517068055553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45941.517068055553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45941.517068055553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45941.517068055553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45941.517068055553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45941.517068055553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45941.517068055553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45941.517068055553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45941.517068055553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45941.517068055553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45941.517068055553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45941.517068055553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45941.517068055553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45941.517068055553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45941.517068055553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45941.517068055553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45941.517068055553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45941.517068055553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45941.517068055553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45941.517068055553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45941.517068055553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45941.517068055553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45941.517068055553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45941.517068055553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45941.517068055553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45941.517068055553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45941.517068055553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45941.517068055553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45941.517068055553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45941.517068055553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45941.517068055553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45941.517068055553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45941.517068055553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45941.517068055553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45941.517068055553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45941.517068055553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45941.517068055553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45941.517068055553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45941.517068055553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45941.517068055553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45941.517068055553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45941.517068055553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45941.517068055553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45941.517068055553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45941.517068055553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45941.517068055553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45941.517068055553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45941.517068055553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45941.517068055553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45941.517068055553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45941.517068055553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45941.517068055553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45941.517068055553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45941.517068055553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45941.517068055553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45941.517068055553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45941.517068055553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45941.517068055553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45941.517068055553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45941.517068055553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45941.517068055553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45941.517068055553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45941.517068055553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45941.517068055553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45941.517068055553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45941.517068055553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45941.517068055553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45941.517068055553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45941.517068055553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45941.517068055553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45941.517068055553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45941.517068055553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45941.517068055553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45941.517068055553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45941.517068055553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45941.517068055553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45941.517068055553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45941.517068055553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45941.517068055553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45941.517068055553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45941.517068055553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45941.517068055553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45941.517068055553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45941.517068055553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45941.517068055553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45941.517068055553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45941.517068055553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45941.517068055553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45941.517068055553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45941.517068055553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45941.517068055553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45941.517068055553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45941.517068055553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45941.517068055553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45941.517068055553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45941.517068055553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45941.517068055553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45941.517068055553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45941.517068055553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45941.517068055553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45941.517068055553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45941.517068055553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45941.517068055553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45941.517068055553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45941.517068055553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45941.517068055553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45941.517068055553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45941.517068055553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45941.517068055553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45941.517068055553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45941.517068055553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45941.517068055553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45941.517068055553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45941.517068055553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45941.517068055553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45941.517068055553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45941.517068055553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45941.517068055553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45941.517068055553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45941.517068055553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45941.517068055553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45941.517068055553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45941.517068055553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45941.517068055553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45941.517068055553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45941.517068055553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45941.517068055553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45941.517068055553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45941.517068055553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45941.517068055553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45941.517068055553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45941.517068055553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45941.517068055553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45941.517068055553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45941.517068055553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45941.517068055553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45941.517068055553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45941.517068055553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45941.517068055553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45941.517068055553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45941.517068055553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45941.517068055553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45941.517068055553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45941.517068055553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45941.517068055553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45941.517068055553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45941.517068055553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45941.517068055553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45941.517068055553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45941.517068055553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45941.517068055553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45941.517068055553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45941.517068055553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45941.517068055553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45941.517068055553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45941.517068055553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45941.517068055553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45941.517068055553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45941.517068055553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45941.517068055553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45941.517068055553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45941.517068055553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45941.517068055553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45941.517068055553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45941.517068055553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45941.517068055553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45941.517068055553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45941.517068055553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45941.517068055553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45941.517068055553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45941.517068055553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45941.517068055553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45941.517068055553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45941.517068055553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45941.517068055553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45941.517068055553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45941.517068055553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45941.517068055553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45941.517068055553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45941.517068055553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45941.517068055553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45941.517068055553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45941.517068055553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45941.517068055553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45941.517068055553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45941.517068055553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45941.517068055553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45941.517068055553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45941.517068055553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45941.517068055553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45941.517068055553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45941.517068055553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45941.517068055553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45941.517068055553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45941.517068055553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45941.517068055553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45941.517068055553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45941.517068055553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45941.517068055553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45941.517068055553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45941.517068055553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45941.517068055553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45941.517068055553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45941.517068055553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45941.517068055553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45941.517068055553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45941.517068055553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45941.517068055553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45941.517068055553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45941.517068055553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45941.517068055553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45941.517068055553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45941.517068055553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45941.517068055553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45941.517068055553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45941.517068055553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45941.517068055553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45941.517068055553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45941.517068055553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45941.517068055553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45941.517068055553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45941.517068055553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45941.517068055553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45941.517068055553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45941.517068055553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45941.517068055553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45941.517068055553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45941.517068055553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45941.517068055553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45941.517068055553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45941.517068055553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45941.517068055553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45941.517068055553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45941.517068055553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45941.517068055553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45941.517068055553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45941.517068055553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45941.517068055553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45941.517068055553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45941.517068055553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45941.517068055553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45941.517068055553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45941.517068055553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45941.517068055553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45941.517068055553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45941.517068055553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45941.517068055553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45941.517068055553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45941.517068055553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45941.517068055553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45941.517068055553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45941.517068055553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45941.517068055553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45941.517068055553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45941.517068055553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45941.517068055553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45941.517068055553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45941.517068055553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45941.517068055553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45941.517068055553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45941.517068055553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45941.517068055553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45941.517068055553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45941.517068055553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45941.517068055553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45941.517068055553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45941.517068055553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45941.517068055553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45941.517068055553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45941.517068055553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45941.517068055553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45941.517068055553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45941.517068055553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45941.517068055553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45941.517068055553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45941.517068055553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45941.517068055553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45941.517068055553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45941.517068055553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45941.517068055553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45941.517068055553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45941.517068055553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45941.517068055553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45941.517068055553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45941.517068055553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45941.517068055553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45941.517068055553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45941.517068055553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45941.517068055553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45941.517068055553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45941.517068055553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45941.517068055553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45941.517068055553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45941.517068055553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45941.517068055553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45941.517068055553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45941.517068055553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45941.517068055553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45941.517068055553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45941.517068055553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45941.517068055553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45941.517068055553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45941.517068055553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45941.517068055553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45941.517068055553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45941.517068055553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45941.517068055553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45941.517068055553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45941.517068055553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45941.517068055553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45941.517068055553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45941.517068055553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45941.517068055553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45941.517068055553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45941.517068055553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45941.517068055553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45941.517068055553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45941.517068055553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45941.517068055553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45941.517068055553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45941.517068055553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45941.517068055553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45941.517068055553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45941.517068055553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45941.517068055553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45941.517068055553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45941.517068055553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45941.517068055553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45941.517068055553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45941.517068055553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45941.517068055553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45941.517068055553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45941.517068055553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45941.517068055553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45941.517068055553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45941.517068055553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45941.517068055553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45941.517068055553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45941.517068055553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45941.517068055553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45941.517068055553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45941.517068055553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45941.517068055553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45941.517068055553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45941.517068055553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45941.517068055553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45941.517068055553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45941.517068055553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45941.517068055553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45941.517068055553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45941.517068055553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45941.517068055553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45941.517068055553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45941.517068055553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45941.517068055553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45941.517068055553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45941.517068055553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45941.517068055553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45941.517068055553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45941.517068055553</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45941.517068055553</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45941.517068055553</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45941.517068055553</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45941.517068055553</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45941.517068055553</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45941.517068055553</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45941.517068055553</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45941.517068055553</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45941.517068055553</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45941.517068055553</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45941.517068055553</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45941.517068055553</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45941.517068055553</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45941.517068055553</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45941.517068055553</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45941.517068055553</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45941.517068055553</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45941.517068055553</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45941.517068055553</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45941.517068055553</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45941.517068055553</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45941.517068055553</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45941.517068055553</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45941.517068055553</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45941.517068055553</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45941.517068055553</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45941.517068055553</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45941.517068055553</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45941.517068055553</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45941.517068055553</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45941.517068055553</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45941.517068055553</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45941.517068055553</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45941.517068055553</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45941.517068055553</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45941.517068055553</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45941.517068055553</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39056</v>
      </c>
      <c r="B2" s="99" t="str">
        <f>IFERROR(VLOOKUP(D2,DB!A:K,11,0),"")</f>
        <v>R4</v>
      </c>
      <c r="C2" s="100">
        <v>1</v>
      </c>
      <c r="D2" s="96" t="s">
        <v>35082</v>
      </c>
      <c r="E2" s="101" t="s">
        <v>38964</v>
      </c>
      <c r="F2" s="102">
        <v>45703.480717592596</v>
      </c>
      <c r="G2" s="103">
        <f ca="1">IFERROR(NOW()-F2,"")</f>
        <v>238.03635046295676</v>
      </c>
      <c r="H2" s="102">
        <v>45703.474768518521</v>
      </c>
      <c r="I2" s="99" t="str">
        <f>IFERROR(VLOOKUP(D2,DB!A:F,6,0),"")</f>
        <v>SCECO</v>
      </c>
      <c r="J2" s="99" t="str">
        <f>IFERROR(VLOOKUP(D2,DB!A:G,7,0),"")</f>
        <v>Dead</v>
      </c>
      <c r="K2" s="104" t="s">
        <v>39057</v>
      </c>
      <c r="L2" s="96" t="str">
        <f>IFERROR(VLOOKUP(D2,DB!A:I,9,0),"")</f>
        <v>Latis</v>
      </c>
    </row>
    <row r="3" spans="1:16" ht="15" customHeight="1">
      <c r="A3" s="124"/>
      <c r="B3" s="124" t="str">
        <f>IFERROR(VLOOKUP(D3,DB!A:K,11,0),"")</f>
        <v/>
      </c>
      <c r="C3" s="125"/>
      <c r="D3" s="126"/>
      <c r="E3" s="101"/>
      <c r="F3" s="128"/>
      <c r="G3" s="129">
        <f ca="1">IFERROR(NOW()-F3,"")</f>
        <v>45941.517068055553</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45941.517068055553</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45941.517068055553</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45941.517068055553</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45941.517068055553</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45941.517068055553</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45941.517068055553</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45941.517068055553</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45941.517068055553</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45941.517068055553</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60"/>
      <c r="E13" s="127"/>
      <c r="F13" s="128"/>
      <c r="G13" s="129">
        <f ca="1">IFERROR(NOW()-F13,"")</f>
        <v>45941.517068055553</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45941.517068055553</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45941.517068055553</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45941.517068055553</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45941.517068055553</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45941.517068055553</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45941.517068055553</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45941.517068055553</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45941.517068055553</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45941.517068055553</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45941.517068055553</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45941.517068055553</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45941.517068055553</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45941.517068055553</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45941.517068055553</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45941.517068055553</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45941.517068055553</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45941.517068055553</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45941.517068055553</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45941.517068055553</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45941.517068055553</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45941.517068055553</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45941.517068055553</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45941.517068055553</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45941.517068055553</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45941.517068055553</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45941.517068055553</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45941.517068055553</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45941.517068055553</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45941.517068055553</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45941.517068055553</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45941.517068055553</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45941.517068055553</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45941.517068055553</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45941.517068055553</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45941.517068055553</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45941.517068055553</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45941.517068055553</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45941.517068055553</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45941.517068055553</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45941.517068055553</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45941.517068055553</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45941.517068055553</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45941.517068055553</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45941.517068055553</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45941.517068055553</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45941.517068055553</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45941.517068055553</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45941.517068055553</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45941.517068055553</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45941.517068055553</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45941.517068055553</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45941.517068055553</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45941.517068055553</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45941.517068055553</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45941.517068055553</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45941.517068055553</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45941.517068055553</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45941.517068055553</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45941.517068055553</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45941.517068055553</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45941.517068055553</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45941.517068055553</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45941.517068055553</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45941.517068055553</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45941.517068055553</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45941.517068055553</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45941.517068055553</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45941.517068055553</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45941.517068055553</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45941.517068055553</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45941.517068055553</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45941.517068055553</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45941.517068055553</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45941.517068055553</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45941.517068055553</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45941.517068055553</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45941.517068055553</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45941.517068055553</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45941.517068055553</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45941.517068055553</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45941.517068055553</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45941.517068055553</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45941.517068055553</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45941.517068055553</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45941.517068055553</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45941.517068055553</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45941.517068055553</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45941.517068055553</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45941.517068055553</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45941.517068055553</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45941.517068055553</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45941.517068055553</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45941.517068055553</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45941.517068055553</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45941.517068055553</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45941.517068055553</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45941.517068055553</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45941.517068055553</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45941.517068055553</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45941.517068055553</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45941.517068055553</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45941.517068055553</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45941.517068055553</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45941.517068055553</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45941.517068055553</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45941.517068055553</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45941.517068055553</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45941.517068055553</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45941.517068055553</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45941.517068055553</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45941.517068055553</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45941.517068055553</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45941.517068055553</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45941.517068055553</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45941.517068055553</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45941.517068055553</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45941.517068055553</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45941.517068055553</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45941.517068055553</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45941.517068055553</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45941.517068055553</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45941.517068055553</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45941.517068055553</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45941.517068055553</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45941.517068055553</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45941.517068055553</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45941.517068055553</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45941.517068055553</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45941.517068055553</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45941.517068055553</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45941.517068055553</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45941.517068055553</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45941.517068055553</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45941.517068055553</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45941.517068055553</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45941.517068055553</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45941.517068055553</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45941.517068055553</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45941.517068055553</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45941.517068055553</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45941.517068055553</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45941.517068055553</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45941.517068055553</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45941.517068055553</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45941.517068055553</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45941.517068055553</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45941.517068055553</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45941.517068055553</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45941.517068055553</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45941.517068055553</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45941.517068055553</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45941.517068055553</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45941.517068055553</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45941.517068055553</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45941.517068055553</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45941.517068055553</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45941.517068055553</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45941.517068055553</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45941.517068055553</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45941.517068055553</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45941.517068055553</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45941.517068055553</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45941.517068055553</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45941.517068055553</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45941.517068055553</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45941.517068055553</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45941.517068055553</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45941.517068055553</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45941.517068055553</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45941.517068055553</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45941.517068055553</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45941.517068055553</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45941.517068055553</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45941.517068055553</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45941.517068055553</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45941.517068055553</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45941.517068055553</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45941.517068055553</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45941.517068055553</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45941.517068055553</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45941.517068055553</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45941.517068055553</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45941.517068055553</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45941.517068055553</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45941.517068055553</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45941.517068055553</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45941.517068055553</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45941.517068055553</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45941.517068055553</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45941.517068055553</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45941.517068055553</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45941.517068055553</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45941.517068055553</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45941.517068055553</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45941.517068055553</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45941.517068055553</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45941.517068055553</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45941.517068055553</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45941.517068055553</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45941.517068055553</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45941.517068055553</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45941.517068055553</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45941.517068055553</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45941.517068055553</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45941.517068055553</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45941.517068055553</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45941.517068055553</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45941.517068055553</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45941.517068055553</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45941.517068055553</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45941.517068055553</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45941.517068055553</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45941.517068055553</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45941.517068055553</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45941.517068055553</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45941.517068055553</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45941.517068055553</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45941.517068055553</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45941.517068055553</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45941.517068055553</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45941.517068055553</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45941.517068055553</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45941.517068055553</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45941.517068055553</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45941.517068055553</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45941.517068055553</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45941.517068055553</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45941.517068055553</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45941.517068055553</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45941.517068055553</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45941.517068055553</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45941.517068055553</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45941.517068055553</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45941.517068055553</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45941.517068055553</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45941.517068055553</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45941.517068055553</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45941.517068055553</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45941.517068055553</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45941.517068055553</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45941.517068055553</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45941.517068055553</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45941.517068055553</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45941.517068055553</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45941.517068055553</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45941.517068055553</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45941.517068055553</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45941.517068055553</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45941.517068055553</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45941.517068055553</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45941.517068055553</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45941.517068055553</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45941.517068055553</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45941.517068055553</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45941.517068055553</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45941.517068055553</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45941.517068055553</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45941.517068055553</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45941.517068055553</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45941.517068055553</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45941.517068055553</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45941.517068055553</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45941.517068055553</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45941.517068055553</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45941.517068055553</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45941.517068055553</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45941.517068055553</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45941.517068055553</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45941.517068055553</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45941.517068055553</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45941.517068055553</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45941.517068055553</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45941.517068055553</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45941.517068055553</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45941.517068055553</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45941.517068055553</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45941.517068055553</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45941.517068055553</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45941.517068055553</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45941.517068055553</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45941.517068055553</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45941.517068055553</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45941.517068055553</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45941.517068055553</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45941.517068055553</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45941.517068055553</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45941.517068055553</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45941.517068055553</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45941.517068055553</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45941.517068055553</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45941.517068055553</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45941.517068055553</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45941.517068055553</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45941.517068055553</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45941.517068055553</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45941.517068055553</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45941.517068055553</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45941.517068055553</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45941.517068055553</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45941.517068055553</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45941.517068055553</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45941.517068055553</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45941.517068055553</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45941.517068055553</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45941.517068055553</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45941.517068055553</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45941.517068055553</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45941.517068055553</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45941.517068055553</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45941.517068055553</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45941.517068055553</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45941.517068055553</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45941.517068055553</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45941.517068055553</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45941.517068055553</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45941.517068055553</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45941.517068055553</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45941.517068055553</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45941.517068055553</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45941.517068055553</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45941.517068055553</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45941.517068055553</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45941.517068055553</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45941.517068055553</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45941.517068055553</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45941.517068055553</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45941.517068055553</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45941.517068055553</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45941.517068055553</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45941.517068055553</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45941.517068055553</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45941.517068055553</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45941.517068055553</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45941.517068055553</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45941.517068055553</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45941.517068055553</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45941.517068055553</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45941.517068055553</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45941.517068055553</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45941.517068055553</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45941.517068055553</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45941.517068055553</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45941.517068055553</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45941.517068055553</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45941.517068055553</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45941.517068055553</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45941.517068055553</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45941.517068055553</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45941.517068055553</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45941.517068055553</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45941.517068055553</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45941.517068055553</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45941.517068055553</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45941.517068055553</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45941.517068055553</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45941.517068055553</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45941.517068055553</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45941.517068055553</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45941.517068055553</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45941.517068055553</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45941.517068055553</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45941.517068055553</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45941.517068055553</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45941.517068055553</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45941.517068055553</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45941.517068055553</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45941.517068055553</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45941.517068055553</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45941.517068055553</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45941.517068055553</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45941.517068055553</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45941.517068055553</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45941.517068055553</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45941.517068055553</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45941.517068055553</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45941.517068055553</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45941.517068055553</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45941.517068055553</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45941.517068055553</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45941.517068055553</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45941.517068055553</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45941.517068055553</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45941.517068055553</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45941.517068055553</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45941.517068055553</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45941.517068055553</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45941.517068055553</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45941.517068055553</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45941.517068055553</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45941.517068055553</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45941.517068055553</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45941.517068055553</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45941.517068055553</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45941.517068055553</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45941.517068055553</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45941.517068055553</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45941.517068055553</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45941.517068055553</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45941.517068055553</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45941.517068055553</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45941.517068055553</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45941.517068055553</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45941.517068055553</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45941.517068055553</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45941.517068055553</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45941.517068055553</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45941.517068055553</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45941.517068055553</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45941.517068055553</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45941.517068055553</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45941.517068055553</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45941.517068055553</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45941.517068055553</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45941.517068055553</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45941.517068055553</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45941.517068055553</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K10" sqref="K1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1" t="s">
        <v>38953</v>
      </c>
      <c r="B1" s="161" t="s">
        <v>38954</v>
      </c>
      <c r="C1" s="161" t="s">
        <v>38955</v>
      </c>
      <c r="D1" s="161" t="s">
        <v>144</v>
      </c>
      <c r="E1" s="161" t="s">
        <v>38956</v>
      </c>
      <c r="F1" s="162" t="s">
        <v>38957</v>
      </c>
      <c r="G1" s="163" t="s">
        <v>38958</v>
      </c>
      <c r="H1" s="162" t="s">
        <v>38959</v>
      </c>
      <c r="I1" s="161" t="s">
        <v>38960</v>
      </c>
      <c r="J1" s="161" t="s">
        <v>38961</v>
      </c>
      <c r="K1" s="161" t="s">
        <v>38962</v>
      </c>
      <c r="L1" s="161" t="s">
        <v>8</v>
      </c>
      <c r="M1" s="97"/>
    </row>
    <row r="2" spans="1:13" ht="15">
      <c r="A2" s="37" t="s">
        <v>39058</v>
      </c>
      <c r="B2" s="37" t="str">
        <f>IFERROR(VLOOKUP(D2,DB!A:K,11,0),"")</f>
        <v>R5</v>
      </c>
      <c r="C2" s="37">
        <v>3</v>
      </c>
      <c r="D2" s="123" t="s">
        <v>36000</v>
      </c>
      <c r="E2" s="37" t="s">
        <v>38964</v>
      </c>
      <c r="F2" s="38">
        <v>45891.832060185188</v>
      </c>
      <c r="G2" s="155">
        <f ca="1">IFERROR(NOW()-F2,"")</f>
        <v>49.685007870364643</v>
      </c>
      <c r="H2" s="38">
        <v>45891.790393518517</v>
      </c>
      <c r="I2" s="37" t="str">
        <f>IFERROR(VLOOKUP(D2,DB!A:F,6,0),"")</f>
        <v>Generator-SG</v>
      </c>
      <c r="J2" s="37" t="str">
        <f>IFERROR(VLOOKUP(D2,DB!A:G,7,0),"")</f>
        <v>Vandalized</v>
      </c>
      <c r="K2" s="37" t="s">
        <v>39059</v>
      </c>
      <c r="L2" s="37" t="str">
        <f>IFERROR(VLOOKUP(D2,DB!A:I,9,0),"")</f>
        <v>Latis</v>
      </c>
      <c r="M2" s="122"/>
    </row>
    <row r="3" spans="1:13" ht="30.75">
      <c r="A3" s="37" t="s">
        <v>39060</v>
      </c>
      <c r="B3" s="37" t="str">
        <f>IFERROR(VLOOKUP(D3,DB!A:K,11,0),"")</f>
        <v>R5</v>
      </c>
      <c r="C3" s="37">
        <v>1</v>
      </c>
      <c r="D3" s="37" t="s">
        <v>31295</v>
      </c>
      <c r="E3" s="37" t="s">
        <v>38969</v>
      </c>
      <c r="F3" s="38">
        <v>45926.188877314817</v>
      </c>
      <c r="G3" s="155">
        <f t="shared" ref="G3" ca="1" si="0">IFERROR(NOW()-F3,"")</f>
        <v>15.328190740736318</v>
      </c>
      <c r="H3" s="38">
        <v>45926.158159722225</v>
      </c>
      <c r="I3" s="37" t="str">
        <f>IFERROR(VLOOKUP(D3,DB!A:F,6,0),"")</f>
        <v>SCECO</v>
      </c>
      <c r="J3" s="37" t="str">
        <f>IFERROR(VLOOKUP(D3,DB!A:G,7,0),"")</f>
        <v>Good</v>
      </c>
      <c r="K3" s="37" t="s">
        <v>39061</v>
      </c>
      <c r="L3" s="37" t="str">
        <f>IFERROR(VLOOKUP(D3,DB!A:I,9,0),"")</f>
        <v>Latis</v>
      </c>
      <c r="M3" s="122"/>
    </row>
    <row r="4" spans="1:13" ht="15">
      <c r="A4" s="37" t="s">
        <v>39062</v>
      </c>
      <c r="B4" s="37" t="str">
        <f>IFERROR(VLOOKUP(D4,DB!A:K,11,0),"")</f>
        <v>R5</v>
      </c>
      <c r="C4" s="37">
        <v>4</v>
      </c>
      <c r="D4" s="37" t="s">
        <v>38158</v>
      </c>
      <c r="E4" s="37" t="s">
        <v>38964</v>
      </c>
      <c r="F4" s="38">
        <v>45941.515034722222</v>
      </c>
      <c r="G4" s="39">
        <f t="shared" ref="G4:G31" ca="1" si="1">IFERROR(NOW()-F4,"")</f>
        <v>2.0333333304733969E-3</v>
      </c>
      <c r="H4" s="38">
        <v>45941.508090277777</v>
      </c>
      <c r="I4" s="37" t="str">
        <f>IFERROR(VLOOKUP(D4,DB!A:F,6,0),"")</f>
        <v>Generator-SG</v>
      </c>
      <c r="J4" s="37" t="str">
        <f>IFERROR(VLOOKUP(D4,DB!A:G,7,0),"")</f>
        <v>Haj Removal</v>
      </c>
      <c r="K4" s="37" t="s">
        <v>39063</v>
      </c>
      <c r="L4" s="37" t="str">
        <f>IFERROR(VLOOKUP(D4,DB!A:I,9,0),"")</f>
        <v>Latis</v>
      </c>
    </row>
    <row r="5" spans="1:13" ht="15">
      <c r="A5" s="37"/>
      <c r="B5" s="37" t="str">
        <f>IFERROR(VLOOKUP(D5,DB!A:K,11,0),"")</f>
        <v/>
      </c>
      <c r="C5" s="37"/>
      <c r="D5" s="37"/>
      <c r="E5" s="37"/>
      <c r="F5" s="38"/>
      <c r="G5" s="39">
        <f t="shared" ca="1" si="1"/>
        <v>45941.517068055553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45941.517068055553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45941.517068055553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45941.517068055553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45941.517068055553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45941.517068055553</v>
      </c>
      <c r="H10" s="38"/>
      <c r="I10" s="37" t="str">
        <f>IFERROR(VLOOKUP(D10,DB!A:F,6,0),"")</f>
        <v/>
      </c>
      <c r="J10" s="37" t="str">
        <f>IFERROR(VLOOKUP(D10,DB!A:G,7,0),"")</f>
        <v/>
      </c>
      <c r="K10" s="37"/>
      <c r="L10" s="37" t="str">
        <f>IFERROR(VLOOKUP(D10,DB!A:I,9,0),"")</f>
        <v/>
      </c>
    </row>
    <row r="11" spans="1:13" ht="15">
      <c r="A11" s="81"/>
      <c r="B11" s="81" t="str">
        <f>IFERROR(VLOOKUP(D11,DB!A:K,11,0),"")</f>
        <v/>
      </c>
      <c r="C11" s="81"/>
      <c r="D11" s="81"/>
      <c r="E11" s="81"/>
      <c r="F11" s="120"/>
      <c r="G11" s="121">
        <f t="shared" ca="1" si="1"/>
        <v>45941.517068055553</v>
      </c>
      <c r="H11" s="120"/>
      <c r="I11" s="81" t="str">
        <f>IFERROR(VLOOKUP(D11,DB!A:F,6,0),"")</f>
        <v/>
      </c>
      <c r="J11" s="81" t="str">
        <f>IFERROR(VLOOKUP(D11,DB!A:G,7,0),"")</f>
        <v/>
      </c>
      <c r="K11" s="81"/>
      <c r="L11" s="81" t="str">
        <f>IFERROR(VLOOKUP(D11,DB!A:I,9,0),"")</f>
        <v/>
      </c>
    </row>
    <row r="12" spans="1:13" ht="15">
      <c r="A12" s="37"/>
      <c r="B12" s="37" t="str">
        <f>IFERROR(VLOOKUP(D12,DB!A:K,11,0),"")</f>
        <v/>
      </c>
      <c r="C12" s="37"/>
      <c r="D12" s="37"/>
      <c r="E12" s="37"/>
      <c r="F12" s="38"/>
      <c r="G12" s="39">
        <f t="shared" ca="1" si="1"/>
        <v>45941.517068055553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45941.517068055553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45941.517068055553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45941.517068055553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45941.517068055553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45941.517068055553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45941.517068055553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45941.517068055553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45941.517068055553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45941.517068055553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45941.517068055553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45941.517068055553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45941.517068055553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45941.517068055553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45941.517068055553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45941.517068055553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45941.517068055553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45941.517068055553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45941.517068055553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45941.517068055553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ref="G32:G63" ca="1" si="2">IFERROR(NOW()-F32,"")</f>
        <v>45941.517068055553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45941.517068055553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45941.517068055553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45941.517068055553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45941.517068055553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45941.517068055553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45941.517068055553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45941.517068055553</v>
      </c>
      <c r="H39" s="38"/>
      <c r="I39" s="37" t="str">
        <f>IFERROR(VLOOKUP(D39,DB!A:F,6,0),"")</f>
        <v/>
      </c>
      <c r="J39" s="37" t="str">
        <f>IFERROR(VLOOKUP(D39,DB!A:G,7,0),"")</f>
        <v/>
      </c>
      <c r="K39" s="37"/>
      <c r="L39" s="37" t="str">
        <f>IFERROR(VLOOKUP(D39,DB!A:I,9,0),"")</f>
        <v/>
      </c>
    </row>
    <row r="40" spans="1:12" ht="15">
      <c r="A40" s="81"/>
      <c r="B40" s="81" t="str">
        <f>IFERROR(VLOOKUP(D40,DB!A:K,11,0),"")</f>
        <v/>
      </c>
      <c r="C40" s="81"/>
      <c r="D40" s="81"/>
      <c r="E40" s="81"/>
      <c r="F40" s="120"/>
      <c r="G40" s="121">
        <f t="shared" ca="1" si="2"/>
        <v>45941.517068055553</v>
      </c>
      <c r="H40" s="120"/>
      <c r="I40" s="81" t="str">
        <f>IFERROR(VLOOKUP(D40,DB!A:F,6,0),"")</f>
        <v/>
      </c>
      <c r="J40" s="81" t="str">
        <f>IFERROR(VLOOKUP(D40,DB!A:G,7,0),"")</f>
        <v/>
      </c>
      <c r="K40" s="81"/>
      <c r="L40" s="81" t="str">
        <f>IFERROR(VLOOKUP(D40,DB!A:I,9,0),"")</f>
        <v/>
      </c>
    </row>
    <row r="41" spans="1:12" ht="15">
      <c r="A41" s="37"/>
      <c r="B41" s="37" t="str">
        <f>IFERROR(VLOOKUP(D41,DB!A:K,11,0),"")</f>
        <v/>
      </c>
      <c r="C41" s="37"/>
      <c r="D41" s="37"/>
      <c r="E41" s="37"/>
      <c r="F41" s="38"/>
      <c r="G41" s="39">
        <f t="shared" ca="1" si="2"/>
        <v>45941.517068055553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45941.517068055553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45941.517068055553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45941.517068055553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45941.517068055553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45941.517068055553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45941.517068055553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45941.517068055553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45941.517068055553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45941.517068055553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45941.517068055553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45941.517068055553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45941.517068055553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45941.517068055553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45941.517068055553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45941.517068055553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45941.517068055553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45941.517068055553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45941.517068055553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45941.517068055553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45941.517068055553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45941.517068055553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45941.517068055553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ref="G64:G95" ca="1" si="3">IFERROR(NOW()-F64,"")</f>
        <v>45941.517068055553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45941.517068055553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45941.517068055553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45941.517068055553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45941.517068055553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45941.517068055553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45941.517068055553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45941.517068055553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45941.517068055553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45941.517068055553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45941.517068055553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45941.517068055553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45941.517068055553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45941.517068055553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45941.517068055553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45941.517068055553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45941.517068055553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45941.517068055553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45941.517068055553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45941.517068055553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45941.517068055553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45941.517068055553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45941.517068055553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45941.517068055553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45941.517068055553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45941.517068055553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45941.517068055553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45941.517068055553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45941.517068055553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45941.517068055553</v>
      </c>
      <c r="H93" s="38"/>
      <c r="I93" s="37" t="str">
        <f>IFERROR(VLOOKUP(D93,DB!A:F,6,0),"")</f>
        <v/>
      </c>
      <c r="J93" s="37" t="str">
        <f>IFERROR(VLOOKUP(D93,DB!A:G,7,0),"")</f>
        <v/>
      </c>
      <c r="K93" s="37"/>
      <c r="L93" s="37" t="str">
        <f>IFERROR(VLOOKUP(D93,DB!A:I,9,0),"")</f>
        <v/>
      </c>
    </row>
    <row r="94" spans="1:12" ht="15">
      <c r="A94" s="81"/>
      <c r="B94" s="81" t="str">
        <f>IFERROR(VLOOKUP(D94,DB!A:K,11,0),"")</f>
        <v/>
      </c>
      <c r="C94" s="81"/>
      <c r="D94" s="81"/>
      <c r="E94" s="81"/>
      <c r="F94" s="120"/>
      <c r="G94" s="121">
        <f t="shared" ca="1" si="3"/>
        <v>45941.517068055553</v>
      </c>
      <c r="H94" s="120"/>
      <c r="I94" s="81" t="str">
        <f>IFERROR(VLOOKUP(D94,DB!A:F,6,0),"")</f>
        <v/>
      </c>
      <c r="J94" s="81" t="str">
        <f>IFERROR(VLOOKUP(D94,DB!A:G,7,0),"")</f>
        <v/>
      </c>
      <c r="K94" s="81"/>
      <c r="L94" s="81" t="str">
        <f>IFERROR(VLOOKUP(D94,DB!A:I,9,0),"")</f>
        <v/>
      </c>
    </row>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64" ht="15"/>
    <row r="767" ht="15"/>
    <row r="769" ht="15"/>
    <row r="772" ht="15"/>
    <row r="780" ht="15"/>
    <row r="781" ht="15"/>
    <row r="783" ht="15"/>
    <row r="784" ht="15"/>
    <row r="788" ht="15"/>
    <row r="789" ht="15"/>
    <row r="791" ht="15"/>
    <row r="792" ht="15"/>
    <row r="793" ht="15"/>
    <row r="794" ht="15"/>
    <row r="795" ht="15"/>
    <row r="796" ht="15"/>
    <row r="797" ht="15"/>
    <row r="798"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5" ht="15"/>
    <row r="893" ht="15"/>
    <row r="894" ht="15"/>
    <row r="896" ht="15"/>
    <row r="897" ht="15"/>
    <row r="898" ht="15"/>
    <row r="900" ht="15"/>
    <row r="901" ht="15"/>
    <row r="905" ht="15"/>
    <row r="906" ht="15"/>
    <row r="908" ht="15"/>
    <row r="909" ht="15"/>
    <row r="911" ht="15"/>
    <row r="912" ht="15"/>
    <row r="913" ht="15"/>
    <row r="914" ht="15"/>
    <row r="915" ht="15"/>
    <row r="916" ht="15"/>
    <row r="917" ht="15"/>
    <row r="918" ht="15"/>
    <row r="919" ht="15"/>
    <row r="921" ht="15"/>
    <row r="922"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4" ht="15"/>
    <row r="965" ht="15"/>
    <row r="967" ht="15"/>
    <row r="968" ht="15"/>
    <row r="969" ht="15"/>
    <row r="970" ht="15"/>
    <row r="971" ht="15"/>
    <row r="972" ht="15"/>
    <row r="973" ht="15"/>
    <row r="974" ht="15"/>
    <row r="976" ht="15"/>
    <row r="977" ht="15"/>
    <row r="979" ht="15"/>
    <row r="980" ht="15"/>
    <row r="983" ht="15"/>
    <row r="984" ht="15"/>
    <row r="987" ht="15"/>
    <row r="990" ht="15"/>
    <row r="991" ht="15"/>
    <row r="993" ht="15"/>
    <row r="994" ht="15"/>
    <row r="996" ht="15"/>
    <row r="997"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21" ht="15"/>
    <row r="1192" ht="15"/>
    <row r="1193" ht="15"/>
    <row r="1195" ht="15"/>
    <row r="1196"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60" ht="15"/>
    <row r="1267" ht="15"/>
    <row r="1270" ht="15"/>
    <row r="1271" ht="15"/>
    <row r="1273" ht="15"/>
    <row r="1274" ht="15"/>
    <row r="1275" ht="15"/>
    <row r="1278" ht="15"/>
    <row r="1279" ht="15"/>
    <row r="1282" ht="15"/>
    <row r="1284" ht="15"/>
    <row r="1285" ht="15"/>
    <row r="1287" ht="15"/>
    <row r="1288" ht="15"/>
    <row r="1290" ht="15"/>
    <row r="1291"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7" ht="15"/>
    <row r="1325"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49" ht="15"/>
    <row r="1350" ht="15"/>
    <row r="1351" ht="15"/>
    <row r="1353" ht="15"/>
    <row r="1354" ht="15"/>
    <row r="1355" ht="15"/>
    <row r="1356" ht="15"/>
    <row r="1357" ht="15"/>
    <row r="1358" ht="15"/>
    <row r="1359" ht="15"/>
    <row r="1360" ht="15"/>
    <row r="1361" ht="15"/>
    <row r="1364" ht="15"/>
    <row r="1365" ht="15"/>
    <row r="1367" ht="15"/>
    <row r="1368" ht="15"/>
    <row r="1369" ht="15"/>
    <row r="1370" ht="15"/>
    <row r="1372" ht="15"/>
    <row r="1374" ht="15"/>
    <row r="1378" ht="15"/>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39064</v>
      </c>
      <c r="B2" s="146" t="s">
        <v>5398</v>
      </c>
      <c r="C2" s="145">
        <v>1</v>
      </c>
      <c r="D2" s="146" t="s">
        <v>34463</v>
      </c>
      <c r="E2" s="145" t="s">
        <v>39065</v>
      </c>
      <c r="F2" s="147">
        <v>45926.772847222222</v>
      </c>
      <c r="G2" s="148">
        <f ca="1">IFERROR(NOW()-F2,"-")</f>
        <v>14.744220833330473</v>
      </c>
      <c r="H2" s="149">
        <v>45927.449074074102</v>
      </c>
      <c r="I2" s="146" t="str">
        <f>IFERROR(VLOOKUP(D2,DB!A:F,6,0),"")</f>
        <v>SCECO</v>
      </c>
      <c r="J2" s="146" t="str">
        <f>IFERROR(VLOOKUP(D2,DB!A:G,7,0),"")</f>
        <v>Weak</v>
      </c>
      <c r="K2" s="145" t="s">
        <v>39066</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39067</v>
      </c>
      <c r="B3" s="146" t="str">
        <f>IFERROR(VLOOKUP(D3,DB!A:K,11,0),"")</f>
        <v>R6</v>
      </c>
      <c r="C3" s="145">
        <v>1</v>
      </c>
      <c r="D3" s="146" t="s">
        <v>34282</v>
      </c>
      <c r="E3" s="145" t="s">
        <v>38964</v>
      </c>
      <c r="F3" s="149">
        <v>45939.529062499998</v>
      </c>
      <c r="G3" s="148">
        <f ca="1">IFERROR(NOW()-F3,"-")</f>
        <v>1.9880055555549916</v>
      </c>
      <c r="H3" s="149">
        <v>45927.987534722219</v>
      </c>
      <c r="I3" s="146" t="str">
        <f>IFERROR(VLOOKUP(D3,DB!A:F,6,0),"")</f>
        <v>SCECO</v>
      </c>
      <c r="J3" s="146" t="str">
        <f>IFERROR(VLOOKUP(D3,DB!A:G,7,0),"")</f>
        <v>Vandalized</v>
      </c>
      <c r="K3" s="145" t="s">
        <v>39068</v>
      </c>
      <c r="L3" s="146" t="str">
        <f>IFERROR(VLOOKUP(D3,DB!A:I,9,0),"")</f>
        <v>Latis</v>
      </c>
    </row>
    <row r="4" spans="1:16383" ht="31.5" customHeight="1">
      <c r="A4" s="145" t="s">
        <v>39069</v>
      </c>
      <c r="B4" s="146" t="s">
        <v>5398</v>
      </c>
      <c r="C4" s="145">
        <v>1</v>
      </c>
      <c r="D4" s="146" t="s">
        <v>32861</v>
      </c>
      <c r="E4" s="145" t="s">
        <v>39065</v>
      </c>
      <c r="F4" s="147">
        <v>45933.880972222221</v>
      </c>
      <c r="G4" s="148">
        <f ca="1">IFERROR(NOW()-F4,"-")</f>
        <v>7.6360958333316376</v>
      </c>
      <c r="H4" s="149">
        <v>45929.455266203702</v>
      </c>
      <c r="I4" s="146" t="str">
        <f>IFERROR(VLOOKUP(D4,DB!A:F,6,0),"")</f>
        <v>SCECO</v>
      </c>
      <c r="J4" s="146" t="str">
        <f>IFERROR(VLOOKUP(D4,DB!A:G,7,0),"")</f>
        <v>In progress</v>
      </c>
      <c r="K4" s="145" t="s">
        <v>39070</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39071</v>
      </c>
      <c r="B5" s="146" t="s">
        <v>5398</v>
      </c>
      <c r="C5" s="145">
        <v>1</v>
      </c>
      <c r="D5" s="146" t="s">
        <v>33408</v>
      </c>
      <c r="E5" s="145" t="s">
        <v>38964</v>
      </c>
      <c r="F5" s="147">
        <v>45941.023958333331</v>
      </c>
      <c r="G5" s="148">
        <f ca="1">IFERROR(NOW()-F5,"-")</f>
        <v>0.49310972222156124</v>
      </c>
      <c r="H5" s="149">
        <v>45934.470231481479</v>
      </c>
      <c r="I5" s="146" t="str">
        <f>IFERROR(VLOOKUP(D5,DB!A:F,6,0),"")</f>
        <v>SCECO</v>
      </c>
      <c r="J5" s="146" t="str">
        <f>IFERROR(VLOOKUP(D5,DB!A:G,7,0),"")</f>
        <v>Dead</v>
      </c>
      <c r="K5" s="145" t="s">
        <v>39070</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39072</v>
      </c>
      <c r="B6" s="106" t="str">
        <f>IFERROR(VLOOKUP(D6,DB!A:K,11,0),"")</f>
        <v>R6</v>
      </c>
      <c r="C6" s="108">
        <v>1</v>
      </c>
      <c r="D6" s="106" t="s">
        <v>33511</v>
      </c>
      <c r="E6" s="153" t="s">
        <v>38964</v>
      </c>
      <c r="F6" s="110">
        <v>45941.367303240739</v>
      </c>
      <c r="G6" s="78">
        <f ca="1">IFERROR(NOW()-F6,"-")</f>
        <v>0.14976481481426163</v>
      </c>
      <c r="H6" s="110">
        <v>45941.355104166665</v>
      </c>
      <c r="I6" s="106" t="str">
        <f>IFERROR(VLOOKUP(D6,DB!A:F,6,0),"")</f>
        <v>SCECO</v>
      </c>
      <c r="J6" s="105" t="str">
        <f>IFERROR(VLOOKUP(D6,DB!A:G,7,0),"")</f>
        <v>Dead</v>
      </c>
      <c r="K6" s="111" t="s">
        <v>39073</v>
      </c>
      <c r="L6" s="112" t="str">
        <f>IFERROR(VLOOKUP(D6,DB!A:I,9,0),"")</f>
        <v>Latis</v>
      </c>
    </row>
    <row r="7" spans="1:16383" ht="31.5" customHeight="1">
      <c r="A7" s="107"/>
      <c r="B7" s="106" t="str">
        <f>IFERROR(VLOOKUP(D7,DB!A:K,11,0),"")</f>
        <v/>
      </c>
      <c r="C7" s="108"/>
      <c r="D7" s="158"/>
      <c r="E7" s="109"/>
      <c r="F7" s="110"/>
      <c r="G7" s="78">
        <f ca="1">IFERROR(NOW()-F7,"-")</f>
        <v>45941.517068055553</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45941.517068055553</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58"/>
      <c r="E9" s="109"/>
      <c r="F9" s="110"/>
      <c r="G9" s="78">
        <f ca="1">IFERROR(NOW()-F9,"-")</f>
        <v>45941.517068055553</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45941.517068055553</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45941.517068055553</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45941.517068055553</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45941.517068055553</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45941.517068055553</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45941.517068055553</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45941.517068055553</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45941.517068055553</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45941.517068055553</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45941.517068055553</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45941.517068055553</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45941.517068055553</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45941.517068055553</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45941.517068055553</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45941.517068055553</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45941.517068055553</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45941.517068055553</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45941.517068055553</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45941.517068055553</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45941.517068055553</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45941.517068055553</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45941.517068055553</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45941.517068055553</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45941.517068055553</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45941.517068055553</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45941.517068055553</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45941.517068055553</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45941.517068055553</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45941.517068055553</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45941.517068055553</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45941.517068055553</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45941.517068055553</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45941.517068055553</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45941.517068055553</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45941.517068055553</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45941.517068055553</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45941.517068055553</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45941.517068055553</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45941.517068055553</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45941.517068055553</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45941.517068055553</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45941.517068055553</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45941.517068055553</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45941.517068055553</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45941.517068055553</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45941.517068055553</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45941.517068055553</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45941.517068055553</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45941.517068055553</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45941.517068055553</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45941.517068055553</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45941.517068055553</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45941.517068055553</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45941.517068055553</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45941.517068055553</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45941.517068055553</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45941.517068055553</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45941.517068055553</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45941.517068055553</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45941.517068055553</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45941.517068055553</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45941.517068055553</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45941.517068055553</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45941.517068055553</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45941.517068055553</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45941.517068055553</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45941.517068055553</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45941.517068055553</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45941.517068055553</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45941.517068055553</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45941.517068055553</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45941.517068055553</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45941.517068055553</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45941.517068055553</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45941.517068055553</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45941.517068055553</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45941.517068055553</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45941.517068055553</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45941.517068055553</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45941.517068055553</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45941.517068055553</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45941.517068055553</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45941.517068055553</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45941.517068055553</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45941.517068055553</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45941.517068055553</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45941.517068055553</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45941.517068055553</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45941.517068055553</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45941.517068055553</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45941.517068055553</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45941.517068055553</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45941.517068055553</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45941.517068055553</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45941.517068055553</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45941.517068055553</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45941.517068055553</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45941.517068055553</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45941.517068055553</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45941.517068055553</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45941.517068055553</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45941.517068055553</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45941.517068055553</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45941.517068055553</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45941.517068055553</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45941.517068055553</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45941.517068055553</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45941.517068055553</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45941.517068055553</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45941.517068055553</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45941.517068055553</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45941.517068055553</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45941.517068055553</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45941.517068055553</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45941.517068055553</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45941.517068055553</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45941.517068055553</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45941.517068055553</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45941.517068055553</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45941.517068055553</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45941.517068055553</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45941.517068055553</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45941.517068055553</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45941.517068055553</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45941.517068055553</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45941.517068055553</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45941.517068055553</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45941.517068055553</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45941.517068055553</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45941.517068055553</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45941.517068055553</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45941.517068055553</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45941.517068055553</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45941.517068055553</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45941.517068055553</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45941.517068055553</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45941.517068055553</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45941.517068055553</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45941.517068055553</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45941.517068055553</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45941.517068055553</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45941.517068055553</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45941.517068055553</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45941.517068055553</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45941.517068055553</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45941.517068055553</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45941.517068055553</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45941.517068055553</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45941.517068055553</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45941.517068055553</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45941.517068055553</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45941.517068055553</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45941.517068055553</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45941.517068055553</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45941.517068055553</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45941.517068055553</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45941.517068055553</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45941.517068055553</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45941.517068055553</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45941.517068055553</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2025-10-11T09:27:18Z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