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65" documentId="13_ncr:1_{F6CB121F-512D-4AA6-A0C1-0FB36C537598}" xr6:coauthVersionLast="47" xr6:coauthVersionMax="47" xr10:uidLastSave="{88A1734E-F7AF-4E35-8159-EF9632CDBD7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<sst xmlns="http://schemas.openxmlformats.org/spreadsheetml/2006/main" count="178583" uniqueCount="39076">
  <si>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</si>
  <si>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</si>
  <si>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</si>
  <si>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</si>
  <si>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</si>
  <si>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</si>
  <si>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</si>
  <si>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</si>
  <si>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</si>
  <si>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</si>
  <si>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</si>
  <si>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</si>
  <si>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</si>
  <si>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</si>
  <si>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</si>
  <si>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</si>
  <si>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</si>
  <si>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</si>
  <si>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</si>
  <si>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</si>
  <si>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</si>
  <si>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</si>
  <si>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</si>
  <si>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</si>
  <si>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</si>
  <si>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</si>
  <si>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</si>
  <si>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</si>
  <si>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</si>
  <si>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</si>
  <si>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</si>
  <si>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</si>
  <si>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</si>
  <si>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</si>
  <si>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</si>
  <si>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</si>
  <si>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</si>
  <si>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</si>
  <si>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</si>
  <si>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</si>
  <si>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</si>
  <si>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</si>
  <si>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</si>
  <si>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</si>
  <si>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</si>
  <si>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</si>
  <si>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</si>
  <si>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</si>
  <si>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</si>
  <si>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</si>
  <si>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</si>
  <si>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</si>
  <si>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</si>
  <si>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</si>
  <si>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</si>
  <si>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</si>
  <si>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</si>
  <si>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</si>
  <si>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</si>
  <si>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</si>
  <si>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</si>
  <si>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</si>
  <si>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</si>
  <si>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</si>
  <si>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</si>
  <si>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</si>
  <si>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</si>
  <si>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</si>
  <si>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</si>
  <si>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</si>
  <si>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</si>
  <si>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</si>
  <si>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</si>
  <si>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</si>
  <si>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</si>
  <si>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</si>
  <si>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</si>
  <si>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</si>
  <si>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</si>
  <si>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</si>
  <si>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</si>
  <si>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</si>
  <si>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</si>
  <si>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</si>
  <si>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</si>
  <si>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</si>
  <si>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</si>
  <si>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</si>
  <si>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</si>
  <si>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</si>
  <si>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</si>
  <si>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</si>
  <si>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</si>
  <si>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</si>
  <si>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</si>
  <si>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</si>
  <si>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</si>
  <si>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</si>
  <si>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</si>
  <si>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</si>
  <si>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</si>
  <si>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</si>
  <si>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</si>
  <si>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</si>
  <si>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</si>
  <si>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</si>
  <si>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</si>
  <si>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</si>
  <si>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</si>
  <si>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</si>
  <si>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</si>
  <si>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</si>
  <si>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</si>
  <si>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</si>
  <si>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</si>
  <si>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</si>
  <si>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</si>
  <si>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</si>
  <si>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</si>
  <si>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</si>
  <si>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</si>
  <si>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</si>
  <si>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</si>
  <si>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</si>
  <si>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</si>
  <si>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</si>
  <si>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</si>
  <si>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</si>
  <si>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</si>
  <si>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</si>
  <si>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</si>
  <si>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</si>
  <si>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</si>
  <si>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</si>
  <si>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</si>
  <si>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</si>
  <si>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</si>
  <si>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</si>
  <si>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</si>
  <si>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</si>
  <si>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</si>
  <si>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</si>
  <si>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</si>
  <si>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</si>
  <si>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</si>
  <si>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</si>
  <si>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</si>
  <si>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</si>
  <si>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</si>
  <si>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</si>
  <si>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</si>
  <si>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</si>
  <si>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</si>
  <si>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</si>
  <si>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</si>
  <si>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</si>
  <si>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</si>
  <si>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</si>
  <si>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</si>
  <si>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</si>
  <si>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</si>
  <si>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</si>
  <si>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</si>
  <si>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</si>
  <si>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</si>
  <si>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</si>
  <si>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</si>
  <si>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</si>
  <si>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</si>
  <si>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</si>
  <si>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</si>
  <si>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</si>
  <si>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</si>
  <si>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</si>
  <si>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</si>
  <si>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</si>
  <si>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</si>
  <si>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</si>
  <si>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</si>
  <si>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</si>
  <si>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</si>
  <si>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</si>
  <si>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</si>
  <si>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</si>
  <si>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</si>
  <si>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</si>
  <si>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</si>
  <si>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</si>
  <si>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</si>
  <si>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</si>
  <si>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</si>
  <si>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</si>
  <si>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</si>
  <si>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</si>
  <si>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</si>
  <si>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</si>
  <si>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</si>
  <si>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</si>
  <si>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</si>
  <si>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</si>
  <si>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</si>
  <si>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</si>
  <si>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</si>
  <si>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</si>
  <si>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</si>
  <si>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</si>
  <si>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</si>
  <si>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</si>
  <si>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</si>
  <si>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</si>
  <si>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</si>
  <si>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</si>
  <si>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</si>
  <si>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</si>
  <si>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</si>
  <si>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</si>
  <si>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</si>
  <si>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</si>
  <si>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</si>
  <si>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</si>
  <si>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</si>
  <si>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</si>
  <si>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</si>
  <si>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</si>
  <si>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</si>
  <si>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</si>
  <si>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</si>
  <si>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</si>
  <si>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</si>
  <si>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</si>
  <si>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</si>
  <si>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</si>
  <si>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</si>
  <si>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</si>
  <si>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</si>
  <si>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</si>
  <si>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</si>
  <si>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</si>
  <si>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</si>
  <si>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</si>
  <si>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</si>
  <si>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</si>
  <si>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</si>
  <si>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</si>
  <si>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</si>
  <si>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</si>
  <si>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</si>
  <si>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</si>
  <si>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</si>
  <si>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</si>
  <si>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</si>
  <si>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</si>
  <si>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</si>
  <si>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</si>
  <si>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</si>
  <si>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</si>
  <si>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</si>
  <si>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</si>
  <si>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</si>
  <si>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</si>
  <si>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</si>
  <si>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</si>
  <si>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</si>
  <si>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</si>
  <si>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</si>
  <si>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</si>
  <si>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</si>
  <si>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</si>
  <si>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</si>
  <si>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</si>
  <si>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</si>
  <si>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</si>
  <si>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</si>
  <si>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</si>
  <si>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</si>
  <si>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</si>
  <si>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</si>
  <si>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</si>
  <si>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</si>
  <si>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</si>
  <si>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</si>
  <si>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</si>
  <si>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</si>
  <si>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</si>
  <si>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</si>
  <si>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</si>
  <si>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</si>
  <si>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</si>
  <si>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</si>
  <si>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</si>
  <si>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</si>
  <si>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</si>
  <si>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</si>
  <si>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</si>
  <si>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</si>
  <si>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</si>
  <si>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</si>
  <si>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</si>
  <si>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</si>
  <si>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</si>
  <si>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</si>
  <si>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</si>
  <si>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</si>
  <si>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</si>
  <si>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</si>
  <si>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</si>
  <si>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</si>
  <si>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</si>
  <si>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</si>
  <si>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</si>
  <si>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</si>
  <si>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</si>
  <si>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</si>
  <si>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</si>
  <si>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</si>
  <si>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</si>
  <si>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</si>
  <si>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</si>
  <si>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</si>
  <si>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</si>
  <si>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</si>
  <si>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</si>
  <si>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</si>
  <si>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</si>
  <si>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</si>
  <si>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</si>
  <si>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</si>
  <si>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</si>
  <si>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</si>
  <si>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</si>
  <si>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</si>
  <si>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</si>
  <si>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</si>
  <si>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</si>
  <si>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</si>
  <si>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</si>
  <si>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</si>
  <si>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</si>
  <si>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</si>
  <si>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</si>
  <si>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</si>
  <si>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</si>
  <si>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</si>
  <si>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</si>
  <si>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</si>
  <si>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</si>
  <si>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</si>
  <si>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</si>
  <si>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</si>
  <si>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</si>
  <si>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</si>
  <si>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</si>
  <si>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</si>
  <si>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</si>
  <si>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</si>
  <si>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</si>
  <si>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</si>
  <si>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</si>
  <si>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</si>
  <si>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</si>
  <si>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</si>
  <si>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</si>
  <si>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</si>
  <si>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</si>
  <si>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</si>
  <si>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</si>
  <si>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</si>
  <si>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</si>
  <si>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</si>
  <si>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</si>
  <si>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</si>
  <si>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</si>
  <si>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</si>
  <si>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</si>
  <si>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</si>
  <si>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</si>
  <si>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</si>
  <si>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</si>
  <si>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</si>
  <si>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</si>
  <si>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</si>
  <si>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</si>
  <si>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</si>
  <si>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</si>
  <si>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</si>
  <si>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</si>
  <si>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</si>
  <si>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</si>
  <si>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</si>
  <si>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</si>
  <si>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</si>
  <si>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</si>
  <si>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</si>
  <si>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</si>
  <si>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</si>
  <si>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</si>
  <si>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</si>
  <si>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</si>
  <si>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</si>
  <si>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</si>
  <si>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</si>
  <si>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</si>
  <si>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</si>
  <si>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</si>
  <si>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</si>
  <si>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</si>
  <si>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</si>
  <si>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</si>
  <si>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</si>
  <si>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</si>
  <si>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</si>
  <si>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</si>
  <si>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</si>
  <si>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</si>
  <si>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</si>
  <si>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</si>
  <si>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</si>
  <si>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</si>
  <si>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</si>
  <si>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</si>
  <si>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</si>
  <si>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</si>
  <si>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</si>
  <si>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</si>
  <si>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</si>
  <si>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</si>
  <si>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</si>
  <si>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</si>
  <si>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</si>
  <si>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</si>
  <si>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</si>
  <si>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</si>
  <si>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</si>
  <si>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</si>
  <si>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</si>
  <si>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</si>
  <si>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</si>
  <si>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</si>
  <si>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</si>
  <si>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</si>
  <si>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</si>
  <si>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</si>
  <si>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</si>
  <si>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</si>
  <si>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</si>
  <si>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</si>
  <si>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</si>
  <si>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</si>
  <si>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</si>
  <si>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</si>
  <si>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</si>
  <si>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</si>
  <si>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</si>
  <si>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</si>
  <si>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</si>
  <si>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</si>
  <si>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</si>
  <si>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</si>
  <si>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</si>
  <si>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</si>
  <si>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</si>
  <si>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</si>
  <si>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</si>
  <si>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</si>
  <si>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</si>
  <si>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</si>
  <si>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</si>
  <si>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</si>
  <si>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</si>
  <si>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</si>
  <si>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</si>
  <si>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</si>
  <si>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</si>
  <si>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</si>
  <si>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</si>
  <si>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</si>
  <si>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</si>
  <si>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</si>
  <si>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</si>
  <si>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</si>
  <si>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</si>
  <si>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</si>
  <si>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</si>
  <si>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</si>
  <si>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</si>
  <si>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</si>
  <si>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</si>
  <si>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</si>
  <si>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</si>
  <si>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</si>
  <si>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</si>
  <si>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</si>
  <si>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</si>
  <si>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</si>
  <si>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</si>
  <si>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</si>
  <si>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</si>
  <si>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</si>
  <si>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</si>
  <si>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</si>
  <si>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</si>
  <si>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</si>
  <si>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</si>
  <si>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</si>
  <si>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</si>
  <si>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</si>
  <si>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</si>
  <si>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</si>
  <si>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</si>
  <si>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</si>
  <si>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</si>
  <si>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</si>
  <si>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</si>
  <si>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</si>
  <si>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</si>
  <si>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</si>
  <si>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</si>
  <si>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</si>
  <si>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</si>
  <si>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</si>
  <si>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</si>
  <si>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</si>
  <si>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</si>
  <si>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</si>
  <si>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</si>
  <si>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</si>
  <si>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</si>
  <si>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</si>
  <si>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</si>
  <si>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</si>
  <si>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</si>
  <si>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</si>
  <si>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</si>
  <si>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</si>
  <si>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</si>
  <si>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</si>
  <si>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</si>
  <si>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</si>
  <si>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</si>
  <si>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</si>
  <si>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</si>
  <si>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</si>
  <si>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</si>
  <si>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</si>
  <si>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</si>
  <si>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</si>
  <si>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</si>
  <si>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</si>
  <si>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</si>
  <si>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</si>
  <si>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</si>
  <si>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</si>
  <si>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</si>
  <si>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</si>
  <si>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</si>
  <si>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</si>
  <si>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</si>
  <si>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</si>
  <si>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</si>
  <si>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</si>
  <si>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</si>
  <si>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</si>
  <si>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</si>
  <si>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</si>
  <si>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</si>
  <si>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</si>
  <si>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</si>
  <si>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</si>
  <si>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</si>
  <si>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</si>
  <si>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</si>
  <si>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</si>
  <si>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</si>
  <si>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</si>
  <si>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</si>
  <si>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</si>
  <si>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</si>
  <si>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</si>
  <si>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</si>
  <si>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</si>
  <si>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</si>
  <si>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</si>
  <si>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</si>
  <si>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</si>
  <si>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</si>
  <si>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</si>
  <si>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</si>
  <si>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</si>
  <si>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</si>
  <si>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</si>
  <si>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</si>
  <si>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</si>
  <si>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</si>
  <si>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</si>
  <si>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</si>
  <si>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</si>
  <si>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</si>
  <si>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</si>
  <si>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</si>
  <si>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</si>
  <si>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</si>
  <si>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</si>
  <si>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</si>
  <si>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</si>
  <si>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</si>
  <si>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</si>
  <si>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</si>
  <si>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</si>
  <si>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</si>
  <si>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</si>
  <si>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</si>
  <si>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</si>
  <si>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</si>
  <si>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</si>
  <si>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</si>
  <si>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</si>
  <si>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</si>
  <si>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</si>
  <si>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</si>
  <si>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</si>
  <si>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</si>
  <si>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</si>
  <si>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</si>
  <si>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</si>
  <si>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</si>
  <si>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</si>
  <si>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</si>
  <si>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</si>
  <si>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</si>
  <si>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</si>
  <si>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</si>
  <si>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</si>
  <si>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</si>
  <si>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</si>
  <si>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</si>
  <si>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</si>
  <si>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</si>
  <si>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</si>
  <si>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</si>
  <si>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</si>
  <si>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</si>
  <si>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</si>
  <si>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</si>
  <si>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</si>
  <si>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</si>
  <si>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</si>
  <si>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</si>
  <si>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</si>
  <si>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</si>
  <si>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</si>
  <si>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</si>
  <si>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</si>
  <si>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</si>
  <si>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</si>
  <si>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</si>
  <si>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</si>
  <si>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</si>
  <si>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</si>
  <si>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</si>
  <si>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</si>
  <si>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</si>
  <si>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</si>
  <si>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</si>
  <si>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</si>
  <si>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</si>
  <si>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</si>
  <si>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</si>
  <si>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</si>
  <si>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</si>
  <si>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</si>
  <si>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</si>
  <si>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</si>
  <si>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</si>
  <si>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</si>
  <si>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</si>
  <si>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</si>
  <si>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</si>
  <si>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</si>
  <si>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</si>
  <si>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</si>
  <si>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</si>
  <si>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</si>
  <si>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</si>
  <si>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</si>
  <si>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</si>
  <si>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</si>
  <si>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</si>
  <si>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</si>
  <si>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</si>
  <si>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</si>
  <si>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</si>
  <si>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</si>
  <si>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</si>
  <si>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</si>
  <si>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</si>
  <si>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</si>
  <si>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</si>
  <si>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</si>
  <si>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</si>
  <si>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</si>
  <si>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</si>
  <si>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</si>
  <si>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</si>
  <si>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</si>
  <si>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</si>
  <si>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</si>
  <si>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</si>
  <si>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</si>
  <si>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</si>
  <si>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</si>
  <si>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</si>
  <si>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</si>
  <si>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</si>
  <si>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</si>
  <si>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</si>
  <si>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</si>
  <si>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</si>
  <si>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</si>
  <si>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</si>
  <si>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</si>
  <si>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</si>
  <si>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</si>
  <si>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</si>
  <si>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</si>
  <si>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</si>
  <si>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</si>
  <si>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</si>
  <si>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</si>
  <si>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</si>
  <si>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</si>
  <si>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</si>
  <si>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</si>
  <si>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</si>
  <si>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</si>
  <si>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</si>
  <si>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</si>
  <si>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</si>
  <si>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</si>
  <si>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</si>
  <si>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</si>
  <si>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</si>
  <si>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</si>
  <si>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</si>
  <si>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</si>
  <si>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</si>
  <si>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</si>
  <si>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</si>
  <si>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</si>
  <si>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</si>
  <si>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</si>
  <si>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</si>
  <si>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</si>
  <si>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</si>
  <si>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</si>
  <si>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</si>
  <si>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</si>
  <si>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</si>
  <si>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</si>
  <si>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</si>
  <si>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</si>
  <si>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</si>
  <si>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</si>
  <si>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</si>
  <si>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</si>
  <si>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</si>
  <si>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</si>
  <si>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</si>
  <si>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</si>
  <si>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</si>
  <si>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</si>
  <si>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</si>
  <si>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</si>
  <si>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</si>
  <si>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</si>
  <si>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</si>
  <si>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</si>
  <si>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</si>
  <si>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</si>
  <si>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</si>
  <si>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</si>
  <si>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</si>
  <si>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</si>
  <si>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</si>
  <si>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</si>
  <si>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</si>
  <si>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</si>
  <si>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</si>
  <si>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</si>
  <si>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</si>
  <si>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</si>
  <si>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</si>
  <si>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</si>
  <si>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</si>
  <si>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</si>
  <si>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</si>
  <si>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</si>
  <si>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</si>
  <si>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</si>
  <si>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</si>
  <si>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</si>
  <si>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</si>
  <si>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</si>
  <si>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</si>
  <si>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</si>
  <si>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</si>
  <si>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</si>
  <si>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</si>
  <si>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</si>
  <si>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</si>
  <si>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</si>
  <si>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</si>
  <si>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</si>
  <si>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</si>
  <si>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</si>
  <si>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</si>
  <si>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</si>
  <si>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</si>
  <si>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</si>
  <si>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</si>
  <si>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</si>
  <si>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</si>
  <si>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</si>
  <si>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</si>
  <si>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</si>
  <si>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</si>
  <si>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</si>
  <si>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</si>
  <si>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</si>
  <si>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</si>
  <si>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</si>
  <si>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</si>
  <si>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</si>
  <si>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</si>
  <si>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</si>
  <si>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</si>
  <si>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</si>
  <si>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</si>
  <si>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</si>
  <si>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</si>
  <si>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</si>
  <si>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</si>
  <si>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</si>
  <si>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</si>
  <si>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</si>
  <si>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</si>
  <si>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</si>
  <si>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</si>
  <si>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</si>
  <si>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</si>
  <si>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</si>
  <si>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</si>
  <si>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</si>
  <si>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</si>
  <si>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</si>
  <si>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</si>
  <si>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</si>
  <si>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</si>
  <si>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</si>
  <si>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</si>
  <si>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</si>
  <si>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</si>
  <si>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</si>
  <si>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</si>
  <si>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</si>
  <si>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</si>
  <si>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</si>
  <si>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</si>
  <si>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</si>
  <si>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</si>
  <si>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</si>
  <si>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</si>
  <si>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</si>
  <si>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</si>
  <si>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</si>
  <si>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</si>
  <si>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</si>
  <si>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</si>
  <si>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</si>
  <si>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</si>
  <si>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</si>
  <si>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</si>
  <si>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</si>
  <si>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</si>
  <si>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</si>
  <si>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</si>
  <si>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</si>
  <si>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</si>
  <si>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</si>
  <si>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</si>
  <si>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</si>
  <si>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</si>
  <si>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</si>
  <si>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</si>
  <si>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</si>
  <si>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</si>
  <si>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</si>
  <si>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</si>
  <si>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</si>
  <si>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</si>
  <si>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</si>
  <si>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</si>
  <si>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</si>
  <si>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</si>
  <si>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</si>
  <si>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</si>
  <si>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</si>
  <si>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</si>
  <si>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</si>
  <si>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</si>
  <si>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</si>
  <si>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</si>
  <si>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</si>
  <si>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</si>
  <si>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</si>
  <si>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</si>
  <si>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</si>
  <si>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</si>
  <si>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</si>
  <si>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</si>
  <si>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</si>
  <si>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</si>
  <si>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</si>
  <si>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</si>
  <si>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</si>
  <si>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</si>
  <si>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</si>
  <si>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</si>
  <si>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</si>
  <si>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</si>
  <si>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</si>
  <si>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</si>
  <si>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</si>
  <si>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</si>
  <si>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</si>
  <si>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</si>
  <si>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</si>
  <si>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</si>
  <si>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</si>
  <si>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</si>
  <si>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</si>
  <si>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</si>
  <si>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</si>
  <si>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</si>
  <si>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</si>
  <si>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</si>
  <si>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</si>
  <si>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</si>
  <si>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</si>
  <si>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</si>
  <si>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</si>
  <si>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</si>
  <si>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</si>
  <si>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</si>
  <si>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</si>
  <si>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</si>
  <si>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</si>
  <si>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</si>
  <si>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</si>
  <si>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</si>
  <si>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</si>
  <si>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</si>
  <si>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</si>
  <si>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</si>
  <si>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</si>
  <si>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</si>
  <si>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</si>
  <si>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</si>
  <si>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</si>
  <si>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</si>
  <si>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</si>
  <si>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</si>
  <si>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</si>
  <si>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</si>
  <si>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</si>
  <si>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</si>
  <si>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</si>
  <si>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</si>
  <si>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</si>
  <si>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</si>
  <si>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</si>
  <si>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</si>
  <si>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</si>
  <si>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</si>
  <si>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</si>
  <si>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</si>
  <si>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</si>
  <si>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</si>
  <si>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</si>
  <si>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</si>
  <si>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</si>
  <si>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</si>
  <si>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</si>
  <si>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</si>
  <si>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</si>
  <si>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</si>
  <si>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</si>
  <si>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</si>
  <si>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</si>
  <si>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</si>
  <si>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</si>
  <si>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</si>
  <si>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</si>
  <si>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</si>
  <si>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</si>
  <si>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</si>
  <si>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</si>
  <si>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</si>
  <si>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</si>
  <si>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</si>
  <si>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</si>
  <si>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</si>
  <si>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</si>
  <si>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</si>
  <si>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</si>
  <si>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</si>
  <si>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</si>
  <si>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</si>
  <si>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</si>
  <si>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</si>
  <si>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</si>
  <si>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</si>
  <si>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</si>
  <si>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</si>
  <si>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</si>
  <si>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</si>
  <si>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</si>
  <si>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</si>
  <si>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</si>
  <si>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</si>
  <si>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</si>
  <si>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</si>
  <si>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</si>
  <si>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</si>
  <si>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</si>
  <si>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</si>
  <si>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</si>
  <si>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</si>
  <si>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</si>
  <si>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</si>
  <si>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</si>
  <si>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</si>
  <si>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</si>
  <si>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</si>
  <si>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</si>
  <si>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</si>
  <si>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</si>
  <si>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</si>
  <si>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</si>
  <si>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</si>
  <si>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</si>
  <si>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</si>
  <si>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</si>
  <si>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</si>
  <si>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</si>
  <si>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</si>
  <si>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</si>
  <si>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</si>
  <si>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</si>
  <si>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</si>
  <si>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</si>
  <si>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</si>
  <si>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</si>
  <si>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</si>
  <si>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</si>
  <si>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</si>
  <si>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</si>
  <si>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</si>
  <si>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</si>
  <si>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</si>
  <si>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</si>
  <si>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</si>
  <si>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</si>
  <si>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</si>
  <si>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</si>
  <si>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</si>
  <si>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</si>
  <si>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</si>
  <si>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</si>
  <si>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</si>
  <si>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</si>
  <si>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</si>
  <si>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</si>
  <si>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</si>
  <si>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</si>
  <si>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</si>
  <si>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</si>
  <si>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</si>
  <si>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</si>
  <si>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</si>
  <si>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</si>
  <si>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</si>
  <si>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</si>
  <si>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</si>
  <si>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</si>
  <si>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</si>
  <si>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</si>
  <si>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</si>
  <si>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</si>
  <si>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</si>
  <si>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</si>
  <si>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</si>
  <si>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</si>
  <si>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</si>
  <si>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</si>
  <si>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</si>
  <si>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</si>
  <si>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</si>
  <si>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</si>
  <si>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</si>
  <si>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</si>
  <si>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</si>
  <si>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</si>
  <si>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</si>
  <si>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</si>
  <si>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</si>
  <si>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</si>
  <si>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</si>
  <si>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</si>
  <si>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</si>
  <si>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</si>
  <si>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</si>
  <si>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</si>
  <si>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</si>
  <si>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</si>
  <si>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</si>
  <si>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</si>
  <si>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</si>
  <si>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</si>
  <si>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</si>
  <si>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</si>
  <si>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</si>
  <si>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</si>
  <si>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</si>
  <si>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</si>
  <si>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</si>
  <si>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</si>
  <si>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</si>
  <si>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</si>
  <si>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</si>
  <si>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</si>
  <si>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</si>
  <si>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</si>
  <si>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</si>
  <si>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</si>
  <si>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</si>
  <si>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</si>
  <si>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</si>
  <si>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</si>
  <si>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</si>
  <si>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</si>
  <si>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</si>
  <si>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</si>
  <si>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</si>
  <si>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</si>
  <si>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</si>
  <si>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</si>
  <si>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</si>
  <si>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</si>
  <si>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</si>
  <si>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</si>
  <si>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</si>
  <si>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</si>
  <si>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</si>
  <si>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</si>
  <si>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</si>
  <si>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</si>
  <si>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</si>
  <si>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</si>
  <si>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</si>
  <si>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</si>
  <si>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</si>
  <si>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</si>
  <si>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</si>
  <si>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</si>
  <si>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</si>
  <si>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</si>
  <si>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</si>
  <si>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</si>
  <si>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</si>
  <si>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</si>
  <si>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</si>
  <si>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</si>
  <si>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</si>
  <si>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</si>
  <si>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</si>
  <si>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</si>
  <si>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</si>
  <si>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</si>
  <si>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</si>
  <si>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</si>
  <si>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</si>
  <si>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</si>
  <si>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</si>
  <si>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</si>
  <si>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</si>
  <si>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</si>
  <si>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</si>
  <si>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</si>
  <si>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</si>
  <si>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</si>
  <si>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</si>
  <si>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</si>
  <si>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</si>
  <si>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</si>
  <si>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</si>
  <si>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</si>
  <si>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</si>
  <si>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</si>
  <si>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</si>
  <si>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</si>
  <si>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</si>
  <si>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</si>
  <si>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</si>
  <si>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</si>
  <si>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</si>
  <si>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</si>
  <si>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</si>
  <si>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</si>
  <si>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</si>
  <si>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</si>
  <si>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</si>
  <si>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</si>
  <si>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</si>
  <si>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</si>
  <si>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</si>
  <si>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</si>
  <si>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</si>
  <si>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</si>
  <si>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</si>
  <si>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</si>
  <si>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</si>
  <si>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</si>
  <si>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</si>
  <si>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</si>
  <si>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</si>
  <si>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</si>
  <si>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</si>
  <si>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</si>
  <si>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</si>
  <si>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</si>
  <si>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</si>
  <si>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</si>
  <si>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</si>
  <si>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</si>
  <si>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</si>
  <si>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</si>
  <si>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</si>
  <si>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</si>
  <si>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</si>
  <si>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</si>
  <si>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</si>
  <si>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</si>
  <si>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</si>
  <si>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</si>
  <si>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</si>
  <si>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</si>
  <si>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</si>
  <si>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</si>
  <si>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</si>
  <si>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</si>
  <si>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</si>
  <si>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</si>
  <si>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</si>
  <si>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</si>
  <si>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</si>
  <si>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</si>
  <si>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</si>
  <si>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</si>
  <si>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</si>
  <si>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</si>
  <si>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</si>
  <si>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</si>
  <si>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</si>
  <si>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</si>
  <si>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</si>
  <si>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</si>
  <si>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</si>
  <si>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</si>
  <si>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</si>
  <si>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</si>
  <si>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</si>
  <si>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</si>
  <si>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</si>
  <si>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</si>
  <si>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</si>
  <si>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</si>
  <si>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</si>
  <si>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</si>
  <si>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</si>
  <si>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</si>
  <si>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</si>
  <si>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</si>
  <si>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</si>
  <si>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</si>
  <si>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</si>
  <si>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</si>
  <si>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</si>
  <si>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</si>
  <si>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</si>
  <si>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</si>
  <si>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</si>
  <si>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</si>
  <si>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</si>
  <si>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</si>
  <si>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</si>
  <si>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</si>
  <si>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</si>
  <si>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</si>
  <si>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</si>
  <si>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</si>
  <si>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</si>
  <si>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</si>
  <si>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</si>
  <si>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</si>
  <si>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</si>
  <si>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</si>
  <si>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</si>
  <si>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</si>
  <si>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</si>
  <si>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</si>
  <si>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</si>
  <si>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</si>
  <si>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</si>
  <si>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</si>
  <si>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</si>
  <si>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</si>
  <si>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</si>
  <si>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</si>
  <si>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</si>
  <si>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</si>
  <si>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</si>
  <si>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</si>
  <si>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</si>
  <si>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</si>
  <si>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</si>
  <si>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</si>
  <si>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</si>
  <si>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</si>
  <si>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</si>
  <si>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</si>
  <si>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</si>
  <si>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</si>
  <si>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</si>
  <si>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</si>
  <si>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</si>
  <si>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</si>
  <si>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</si>
  <si>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</si>
  <si>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</si>
  <si>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</si>
  <si>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</si>
  <si>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</si>
  <si>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</si>
  <si>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</si>
  <si>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</si>
  <si>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</si>
  <si>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</si>
  <si>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</si>
  <si>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</si>
  <si>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</si>
  <si>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</si>
  <si>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</si>
  <si>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</si>
  <si>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</si>
  <si>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</si>
  <si>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</si>
  <si>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</si>
  <si>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</si>
  <si>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</si>
  <si>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</si>
  <si>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</si>
  <si>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</si>
  <si>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</si>
  <si>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</si>
  <si>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</si>
  <si>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</si>
  <si>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</si>
  <si>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</si>
  <si>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</si>
  <si>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</si>
  <si>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</si>
  <si>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</si>
  <si>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</si>
  <si>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</si>
  <si>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</si>
  <si>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</si>
  <si>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</si>
  <si>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</si>
  <si>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</si>
  <si>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</si>
  <si>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</si>
  <si>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</si>
  <si>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</si>
  <si>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</si>
  <si>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</si>
  <si>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</si>
  <si>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</si>
  <si>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</si>
  <si>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</si>
  <si>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</si>
  <si>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</si>
  <si>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</si>
  <si>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</si>
  <si>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</si>
  <si>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</si>
  <si>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</si>
  <si>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</si>
  <si>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</si>
  <si>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</si>
  <si>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</si>
  <si>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</si>
  <si>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</si>
  <si>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</si>
  <si>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</si>
  <si>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</si>
  <si>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</si>
  <si>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</si>
  <si>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</si>
  <si>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</si>
  <si>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</si>
  <si>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</si>
  <si>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</si>
  <si>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</si>
  <si>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</si>
  <si>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</si>
  <si>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</si>
  <si>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</si>
  <si>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</si>
  <si>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</si>
  <si>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</si>
  <si>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</si>
  <si>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</si>
  <si>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</si>
  <si>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</si>
  <si>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</si>
  <si>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</si>
  <si>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</si>
  <si>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</si>
  <si>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</si>
  <si>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</si>
  <si>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</si>
  <si>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</si>
  <si>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</si>
  <si>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</si>
  <si>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</si>
  <si>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</si>
  <si>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</si>
  <si>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</si>
  <si>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</si>
  <si>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</si>
  <si>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</si>
  <si>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</si>
  <si>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</si>
  <si>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</si>
  <si>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</si>
  <si>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</si>
  <si>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</si>
  <si>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</si>
  <si>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</si>
  <si>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</si>
  <si>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</si>
  <si>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</si>
  <si>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</si>
  <si>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</si>
  <si>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</si>
  <si>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</si>
  <si>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</si>
  <si>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</si>
  <si>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</si>
  <si>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</si>
  <si>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</si>
  <si>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</si>
  <si>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</si>
  <si>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</si>
  <si>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</si>
  <si>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</si>
  <si>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</si>
  <si>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</si>
  <si>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</si>
  <si>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</si>
  <si>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</si>
  <si>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</si>
  <si>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</si>
  <si>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</si>
  <si>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</si>
  <si>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</si>
  <si>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</si>
  <si>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</si>
  <si>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</si>
  <si>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</si>
  <si>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</si>
  <si>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</si>
  <si>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</si>
  <si>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</si>
  <si>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</si>
  <si>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</si>
  <si>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</si>
  <si>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</si>
  <si>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</si>
  <si>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</si>
  <si>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</si>
  <si>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</si>
  <si>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</si>
  <si>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</si>
  <si>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</si>
  <si>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</si>
  <si>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</si>
  <si>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</si>
  <si>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</si>
  <si>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</si>
  <si>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</si>
  <si>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</si>
  <si>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</si>
  <si>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</si>
  <si>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</si>
  <si>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</si>
  <si>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</si>
  <si>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</si>
  <si>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</si>
  <si>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</si>
  <si>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</si>
  <si>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</si>
  <si>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</si>
  <si>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</si>
  <si>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</si>
  <si>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</si>
  <si>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</si>
  <si>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</si>
  <si>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</si>
  <si>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</si>
  <si>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</si>
  <si>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</si>
  <si>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</si>
  <si>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</si>
  <si>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</si>
  <si>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</si>
  <si>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</si>
  <si>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</si>
  <si>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</si>
  <si>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</si>
  <si>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</si>
  <si>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</si>
  <si>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</si>
  <si>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</si>
  <si>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</si>
  <si>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</si>
  <si>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</si>
  <si>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</si>
  <si>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</si>
  <si>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</si>
  <si>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</si>
  <si>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</si>
  <si>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</si>
  <si>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</si>
  <si>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</si>
  <si>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</si>
  <si>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</si>
  <si>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</si>
  <si>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</si>
  <si>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</si>
  <si>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</si>
  <si>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</si>
  <si>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</si>
  <si>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</si>
  <si>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</si>
  <si>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</si>
  <si>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</si>
  <si>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</si>
  <si>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</si>
  <si>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</si>
  <si>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</si>
  <si>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</si>
  <si>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</si>
  <si>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</si>
  <si>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</si>
  <si>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</si>
  <si>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</si>
  <si>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</si>
  <si>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</si>
  <si>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</si>
  <si>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</si>
  <si>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</si>
  <si>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</si>
  <si>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</si>
  <si>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</si>
  <si>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</si>
  <si>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</si>
  <si>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</si>
  <si>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</si>
  <si>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</si>
  <si>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</si>
  <si>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</si>
  <si>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</si>
  <si>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</si>
  <si>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</si>
  <si>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</si>
  <si>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</si>
  <si>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</si>
  <si>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</si>
  <si>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</si>
  <si>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</si>
  <si>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</si>
  <si>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</si>
  <si>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</si>
  <si>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</si>
  <si>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</si>
  <si>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</si>
  <si>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</si>
  <si>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</si>
  <si>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</si>
  <si>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</si>
  <si>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</si>
  <si>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</si>
  <si>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</si>
  <si>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</si>
  <si>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</si>
  <si>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</si>
  <si>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</si>
  <si>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</si>
  <si>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</si>
  <si>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</si>
  <si>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</si>
  <si>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</si>
  <si>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</si>
  <si>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</si>
  <si>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</si>
  <si>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</si>
  <si>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</si>
  <si>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</si>
  <si>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</si>
  <si>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</si>
  <si>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</si>
  <si>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</si>
  <si>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</si>
  <si>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</si>
  <si>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</si>
  <si>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</si>
  <si>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</si>
  <si>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</si>
  <si>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</si>
  <si>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</si>
  <si>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</si>
  <si>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</si>
  <si>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</si>
  <si>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</si>
  <si>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</si>
  <si>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</si>
  <si>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</si>
  <si>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</si>
  <si>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</si>
  <si>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</si>
  <si>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</si>
  <si>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</si>
  <si>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</si>
  <si>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</si>
  <si>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</si>
  <si>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</si>
  <si>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</si>
  <si>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</si>
  <si>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</si>
  <si>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</si>
  <si>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</si>
  <si>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</si>
  <si>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</si>
  <si>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</si>
  <si>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</si>
  <si>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</si>
  <si>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</si>
  <si>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</si>
  <si>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</si>
  <si>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</si>
  <si>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</si>
  <si>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</si>
  <si>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</si>
  <si>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</si>
  <si>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</si>
  <si>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</si>
  <si>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</si>
  <si>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</si>
  <si>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</si>
  <si>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</si>
  <si>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</si>
  <si>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</si>
  <si>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</si>
  <si>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</si>
  <si>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</si>
  <si>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</si>
  <si>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</si>
  <si>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</si>
  <si>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</si>
  <si>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</si>
  <si>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</si>
  <si>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</si>
  <si>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</si>
  <si>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</si>
  <si>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</si>
  <si>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</si>
  <si>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</si>
  <si>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</si>
  <si>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</si>
  <si>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</si>
  <si>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</si>
  <si>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</si>
  <si>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</si>
  <si>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</si>
  <si>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</si>
  <si>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</si>
  <si>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</si>
  <si>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</si>
  <si>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</si>
  <si>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</si>
  <si>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</si>
  <si>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</si>
  <si>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</si>
  <si>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</si>
  <si>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</si>
  <si>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</si>
  <si>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</si>
  <si>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</si>
  <si>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</si>
  <si>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</si>
  <si>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</si>
  <si>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</si>
  <si>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</si>
  <si>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</si>
  <si>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</si>
  <si>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</si>
  <si>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</si>
  <si>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</si>
  <si>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</si>
  <si>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</si>
  <si>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</si>
  <si>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</si>
  <si>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</si>
  <si>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</si>
  <si>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</si>
  <si>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</si>
  <si>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</si>
  <si>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</si>
  <si>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</si>
  <si>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</si>
  <si>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</si>
  <si>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</si>
  <si>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</si>
  <si>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</si>
  <si>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</si>
  <si>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</si>
  <si>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</si>
  <si>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</si>
  <si>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</si>
  <si>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</si>
  <si>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</si>
  <si>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</si>
  <si>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</si>
  <si>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</si>
  <si>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</si>
  <si>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</si>
  <si>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</si>
  <si>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</si>
  <si>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</si>
  <si>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</si>
  <si>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</si>
  <si>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</si>
  <si>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</si>
  <si>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</si>
  <si>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</si>
  <si>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</si>
  <si>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</si>
  <si>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</si>
  <si>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</si>
  <si>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</si>
  <si>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</si>
  <si>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</si>
  <si>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</si>
  <si>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</si>
  <si>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</si>
  <si>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</si>
  <si>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</si>
  <si>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</si>
  <si>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</si>
  <si>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</si>
  <si>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</si>
  <si>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</si>
  <si>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</si>
  <si>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</si>
  <si>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</si>
  <si>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</si>
  <si>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</si>
  <si>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</si>
  <si>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</si>
  <si>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</si>
  <si>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</si>
  <si>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</si>
  <si>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</si>
  <si>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</si>
  <si>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</si>
  <si>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</si>
  <si>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</si>
  <si>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</si>
  <si>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</si>
  <si>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</si>
  <si>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</si>
  <si>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</si>
  <si>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</si>
  <si>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</si>
  <si>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</si>
  <si>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</si>
  <si>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</si>
  <si>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</si>
  <si>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</si>
  <si>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</si>
  <si>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</si>
  <si>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</si>
  <si>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</si>
  <si>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</si>
  <si>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</si>
  <si>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</si>
  <si>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</si>
  <si>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</si>
  <si>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</si>
  <si>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</si>
  <si>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</si>
  <si>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</si>
  <si>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</si>
  <si>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</si>
  <si>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</si>
  <si>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</si>
  <si>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</si>
  <si>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</si>
  <si>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</si>
  <si>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</si>
  <si>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</si>
  <si>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</si>
  <si>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</si>
  <si>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</si>
  <si>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</si>
  <si>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</si>
  <si>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</si>
  <si>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</si>
  <si>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</si>
  <si>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</si>
  <si>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</si>
  <si>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</si>
  <si>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</si>
  <si>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</si>
  <si>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</si>
  <si>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</si>
  <si>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</si>
  <si>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</si>
  <si>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</si>
  <si>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</si>
  <si>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</si>
  <si>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</si>
  <si>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</si>
  <si>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</si>
  <si>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</si>
  <si>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</si>
  <si>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</si>
  <si>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</si>
  <si>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</si>
  <si>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</si>
  <si>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</si>
  <si>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</si>
  <si>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</si>
  <si>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</si>
  <si>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</si>
  <si>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</si>
  <si>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</si>
  <si>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</si>
  <si>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</si>
  <si>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</si>
  <si>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</si>
  <si>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</si>
  <si>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</si>
  <si>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</si>
  <si>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</si>
  <si>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</si>
  <si>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</si>
  <si>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</si>
  <si>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</si>
  <si>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</si>
  <si>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</si>
  <si>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</si>
  <si>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</si>
  <si>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</si>
  <si>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</si>
  <si>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</si>
  <si>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</si>
  <si>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</si>
  <si>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</si>
  <si>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</si>
  <si>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</si>
  <si>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</si>
  <si>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</si>
  <si>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</si>
  <si>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</si>
  <si>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</si>
  <si>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</si>
  <si>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</si>
  <si>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</si>
  <si>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</si>
  <si>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</si>
  <si>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</si>
  <si>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</si>
  <si>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</si>
  <si>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</si>
  <si>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</si>
  <si>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</si>
  <si>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</si>
  <si>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</si>
  <si>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</si>
  <si>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</si>
  <si>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</si>
  <si>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</si>
  <si>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</si>
  <si>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</si>
  <si>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</si>
  <si>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</si>
  <si>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</si>
  <si>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</si>
  <si>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</si>
  <si>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</si>
  <si>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</si>
  <si>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</si>
  <si>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</si>
  <si>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</si>
  <si>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</si>
  <si>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</si>
  <si>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</si>
  <si>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</si>
  <si>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</si>
  <si>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</si>
  <si>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</si>
  <si>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</si>
  <si>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</si>
  <si>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</si>
  <si>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</si>
  <si>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</si>
  <si>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</si>
  <si>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</si>
  <si>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</si>
  <si>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</si>
  <si>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</si>
  <si>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</si>
  <si>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</si>
  <si>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</si>
  <si>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</si>
  <si>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</si>
  <si>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</si>
  <si>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</si>
  <si>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</si>
  <si>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</si>
  <si>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</si>
  <si>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</si>
  <si>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</si>
  <si>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</si>
  <si>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</si>
  <si>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</si>
  <si>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</si>
  <si>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</si>
  <si>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</si>
  <si>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</si>
  <si>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</si>
  <si>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</si>
  <si>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</si>
  <si>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</si>
  <si>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</si>
  <si>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</si>
  <si>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</si>
  <si>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</si>
  <si>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</si>
  <si>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</si>
  <si>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</si>
  <si>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</si>
  <si>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</si>
  <si>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</si>
  <si>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</si>
  <si>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</si>
  <si>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</si>
  <si>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</si>
  <si>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</si>
  <si>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</si>
  <si>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</si>
  <si>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</si>
  <si>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</si>
  <si>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</si>
  <si>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</si>
  <si>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</si>
  <si>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</si>
  <si>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</si>
  <si>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</si>
  <si>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</si>
  <si>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</si>
  <si>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</si>
  <si>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</si>
  <si>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</si>
  <si>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</si>
  <si>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</si>
  <si>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</si>
  <si>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</si>
  <si>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</si>
  <si>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</si>
  <si>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</si>
  <si>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</si>
  <si>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</si>
  <si>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</si>
  <si>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</si>
  <si>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</si>
  <si>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</si>
  <si>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</si>
  <si>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</si>
  <si>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</si>
  <si>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</si>
  <si>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</si>
  <si>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</si>
  <si>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</si>
  <si>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</si>
  <si>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</si>
  <si>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</si>
  <si>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</si>
  <si>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</si>
  <si>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</si>
  <si>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</si>
  <si>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</si>
  <si>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</si>
  <si>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</si>
  <si>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</si>
  <si>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</si>
  <si>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</si>
  <si>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</si>
  <si>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</si>
  <si>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</si>
  <si>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</si>
  <si>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</si>
  <si>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</si>
  <si>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</si>
  <si>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</si>
  <si>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</si>
  <si>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</si>
  <si>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</si>
  <si>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</si>
  <si>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</si>
  <si>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</si>
  <si>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</si>
  <si>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</si>
  <si>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</si>
  <si>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</si>
  <si>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</si>
  <si>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</si>
  <si>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</si>
  <si>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</si>
  <si>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</si>
  <si>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</si>
  <si>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</si>
  <si>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</si>
  <si>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</si>
  <si>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</si>
  <si>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</si>
  <si>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</si>
  <si>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</si>
  <si>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</si>
  <si>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</si>
  <si>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</si>
  <si>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</si>
  <si>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</si>
  <si>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</si>
  <si>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</si>
  <si>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</si>
  <si>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</si>
  <si>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</si>
  <si>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</si>
  <si>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</si>
  <si>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</si>
  <si>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</si>
  <si>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</si>
  <si>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</si>
  <si>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</si>
  <si>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</si>
  <si>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</si>
  <si>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</si>
  <si>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</si>
  <si>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</si>
  <si>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</si>
  <si>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</si>
  <si>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</si>
  <si>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</si>
  <si>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</si>
  <si>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</si>
  <si>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</si>
  <si>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</si>
  <si>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</si>
  <si>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</si>
  <si>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</si>
  <si>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</si>
  <si>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</si>
  <si>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</si>
  <si>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</si>
  <si>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</si>
  <si>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</si>
  <si>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</si>
  <si>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</si>
  <si>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</si>
  <si>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</si>
  <si>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</si>
  <si>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</si>
  <si>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</si>
  <si>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</si>
  <si>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</si>
  <si>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</si>
  <si>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</si>
  <si>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</si>
  <si>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</si>
  <si>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</si>
  <si>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</si>
  <si>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</si>
  <si>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</si>
  <si>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</si>
  <si>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</si>
  <si>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</si>
  <si>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</si>
  <si>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</si>
  <si>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</si>
  <si>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</si>
  <si>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</si>
  <si>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</si>
  <si>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</si>
  <si>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</si>
  <si>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</si>
  <si>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</si>
  <si>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</si>
  <si>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</si>
  <si>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</si>
  <si>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</si>
  <si>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</si>
  <si>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</si>
  <si>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</si>
  <si>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</si>
  <si>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</si>
  <si>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</si>
  <si>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</si>
  <si>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</si>
  <si>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</si>
  <si>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</si>
  <si>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</si>
  <si>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</si>
  <si>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</si>
  <si>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</si>
  <si>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</si>
  <si>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</si>
  <si>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</si>
  <si>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</si>
  <si>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</si>
  <si>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</si>
  <si>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</si>
  <si>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</si>
  <si>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</si>
  <si>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</si>
  <si>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</si>
  <si>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</si>
  <si>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</si>
  <si>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</si>
  <si>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</si>
  <si>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</si>
  <si>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</si>
  <si>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</si>
  <si>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</si>
  <si>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</si>
  <si>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</si>
  <si>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</si>
  <si>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</si>
  <si>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</si>
  <si>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</si>
  <si>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</si>
  <si>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</si>
  <si>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</si>
  <si>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</si>
  <si>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</si>
  <si>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</si>
  <si>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</si>
  <si>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</si>
  <si>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</si>
  <si>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</si>
  <si>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</si>
  <si>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</si>
  <si>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</si>
  <si>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</si>
  <si>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</si>
  <si>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</si>
  <si>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</si>
  <si>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</si>
  <si>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</si>
  <si>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</si>
  <si>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</si>
  <si>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</si>
  <si>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</si>
  <si>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</si>
  <si>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</si>
  <si>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</si>
  <si>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</si>
  <si>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</si>
  <si>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</si>
  <si>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</si>
  <si>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</si>
  <si>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</si>
  <si>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</si>
  <si>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</si>
  <si>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</si>
  <si>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</si>
  <si>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</si>
  <si>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</si>
  <si>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</si>
  <si>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</si>
  <si>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</si>
  <si>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</si>
  <si>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</si>
  <si>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</si>
  <si>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</si>
  <si>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</si>
  <si>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</si>
  <si>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</si>
  <si>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</si>
  <si>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</si>
  <si>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</si>
  <si>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</si>
  <si>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</si>
  <si>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</si>
  <si>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</si>
  <si>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</si>
  <si>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</si>
  <si>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</si>
  <si>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</si>
  <si>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</si>
  <si>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</si>
  <si>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</si>
  <si>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</si>
  <si>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</si>
  <si>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</si>
  <si>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</si>
  <si>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</si>
  <si>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</si>
  <si>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</si>
  <si>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</si>
  <si>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</si>
  <si>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</si>
  <si>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</si>
  <si>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</si>
  <si>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</si>
  <si>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</si>
  <si>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</si>
  <si>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</si>
  <si>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</si>
  <si>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</si>
  <si>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</si>
  <si>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</si>
  <si>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</si>
  <si>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</si>
  <si>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</si>
  <si>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</si>
  <si>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</si>
  <si>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</si>
  <si>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</si>
  <si>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</si>
  <si>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</si>
  <si>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</si>
  <si>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</si>
  <si>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</si>
  <si>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</si>
  <si>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</si>
  <si>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</si>
  <si>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</si>
  <si>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</si>
  <si>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</si>
  <si>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</si>
  <si>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</si>
  <si>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</si>
  <si>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</si>
  <si>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</si>
  <si>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</si>
  <si>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</si>
  <si>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</si>
  <si>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</si>
  <si>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</si>
  <si>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</si>
  <si>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</si>
  <si>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</si>
  <si>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</si>
  <si>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</si>
  <si>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</si>
  <si>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</si>
  <si>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</si>
  <si>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</si>
  <si>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</si>
  <si>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</si>
  <si>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</si>
  <si>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</si>
  <si>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</si>
  <si>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</si>
  <si>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</si>
  <si>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</si>
  <si>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</si>
  <si>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</si>
  <si>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</si>
  <si>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</si>
  <si>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</si>
  <si>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</si>
  <si>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</si>
  <si>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</si>
  <si>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</si>
  <si>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</si>
  <si>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</si>
  <si>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</si>
  <si>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</si>
  <si>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</si>
  <si>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</si>
  <si>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</si>
  <si>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</si>
  <si>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</si>
  <si>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</si>
  <si>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</si>
  <si>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</si>
  <si>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</si>
  <si>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</si>
  <si>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</si>
  <si>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</si>
  <si>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</si>
  <si>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</si>
  <si>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</si>
  <si>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</si>
  <si>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</si>
  <si>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</si>
  <si>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</si>
  <si>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</si>
  <si>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</si>
  <si>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</si>
  <si>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</si>
  <si>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</si>
  <si>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</si>
  <si>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</si>
  <si>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</si>
  <si>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</si>
  <si>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</si>
  <si>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</si>
  <si>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</si>
  <si>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</si>
  <si>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</si>
  <si>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</si>
  <si>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</si>
  <si>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</si>
  <si>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</si>
  <si>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</si>
  <si>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</si>
  <si>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</si>
  <si>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</si>
  <si>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</si>
  <si>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</si>
  <si>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</si>
  <si>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</si>
  <si>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</si>
  <si>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</si>
  <si>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</si>
  <si>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</si>
  <si>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</si>
  <si>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</si>
  <si>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</si>
  <si>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</si>
  <si>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</si>
  <si>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</si>
  <si>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</si>
  <si>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</si>
  <si>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</si>
  <si>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</si>
  <si>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</si>
  <si>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</si>
  <si>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</si>
  <si>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</si>
  <si>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</si>
  <si>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</si>
  <si>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</si>
  <si>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</si>
  <si>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</si>
  <si>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</si>
  <si>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</si>
  <si>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</si>
  <si>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</si>
  <si>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</si>
  <si>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</si>
  <si>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</si>
  <si>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</si>
  <si>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</si>
  <si>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</si>
  <si>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</si>
  <si>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</si>
  <si>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</si>
  <si>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</si>
  <si>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</si>
  <si>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</si>
  <si>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</si>
  <si>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</si>
  <si>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</si>
  <si>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</si>
  <si>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</si>
  <si>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</si>
  <si>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</si>
  <si>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</si>
  <si>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</si>
  <si>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</si>
  <si>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</si>
  <si>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</si>
  <si>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</si>
  <si>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</si>
  <si>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</si>
  <si>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</si>
  <si>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</si>
  <si>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</si>
  <si>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</si>
  <si>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</si>
  <si>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</si>
  <si>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</si>
  <si>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</si>
  <si>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</si>
  <si>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</si>
  <si>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</si>
  <si>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</si>
  <si>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</si>
  <si>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</si>
  <si>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</si>
  <si>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</si>
  <si>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</si>
  <si>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</si>
  <si>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</si>
  <si>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</si>
  <si>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</si>
  <si>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</si>
  <si>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</si>
  <si>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</si>
  <si>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</si>
  <si>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</si>
  <si>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</si>
  <si>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</si>
  <si>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</si>
  <si>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</si>
  <si>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</si>
  <si>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</si>
  <si>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</si>
  <si>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</si>
  <si>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</si>
  <si>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</si>
  <si>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</si>
  <si>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</si>
  <si>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</si>
  <si>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</si>
  <si>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</si>
  <si>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</si>
  <si>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</si>
  <si>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</si>
  <si>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</si>
  <si>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</si>
  <si>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</si>
  <si>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</si>
  <si>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</si>
  <si>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</si>
  <si>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</si>
  <si>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</si>
  <si>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</si>
  <si>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</si>
  <si>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</si>
  <si>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</si>
  <si>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</si>
  <si>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</si>
  <si>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</si>
  <si>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</si>
  <si>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</si>
  <si>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</si>
  <si>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</si>
  <si>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</si>
  <si>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</si>
  <si>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</si>
  <si>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</si>
  <si>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</si>
  <si>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</si>
  <si>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</si>
  <si>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</si>
  <si>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</si>
  <si>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</si>
  <si>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</si>
  <si>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</si>
  <si>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</si>
  <si>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</si>
  <si>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</si>
  <si>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</si>
  <si>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</si>
  <si>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</si>
  <si>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</si>
  <si>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</si>
  <si>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</si>
  <si>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</si>
  <si>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</si>
  <si>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</si>
  <si>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</si>
  <si>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</si>
  <si>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</si>
  <si>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</si>
  <si>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</si>
  <si>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</si>
  <si>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</si>
  <si>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</si>
  <si>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</si>
  <si>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</si>
  <si>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</si>
  <si>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</si>
  <si>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</si>
  <si>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</si>
  <si>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</si>
  <si>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</si>
  <si>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</si>
  <si>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</si>
  <si>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</si>
  <si>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</si>
  <si>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</si>
  <si>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</si>
  <si>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</si>
  <si>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</si>
  <si>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</si>
  <si>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</si>
  <si>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</si>
  <si>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</si>
  <si>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</si>
  <si>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</si>
  <si>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</si>
  <si>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</si>
  <si>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</si>
  <si>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</si>
  <si>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</si>
  <si>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</si>
  <si>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</si>
  <si>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</si>
  <si>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</si>
  <si>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</si>
  <si>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</si>
  <si>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</si>
  <si>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</si>
  <si>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</si>
  <si>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</si>
  <si>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</si>
  <si>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</si>
  <si>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</si>
  <si>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</si>
  <si>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</si>
  <si>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</si>
  <si>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</si>
  <si>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</si>
  <si>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</si>
  <si>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</si>
  <si>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</si>
  <si>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</si>
  <si>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</si>
  <si>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</si>
  <si>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</si>
  <si>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</si>
  <si>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</si>
  <si>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</si>
  <si>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</si>
  <si>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</si>
  <si>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</si>
  <si>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</si>
  <si>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</si>
  <si>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</si>
  <si>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</si>
  <si>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</si>
  <si>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</si>
  <si>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</si>
  <si>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</si>
  <si>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</si>
  <si>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</si>
  <si>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</si>
  <si>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</si>
  <si>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</si>
  <si>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</si>
  <si>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</si>
  <si>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</si>
  <si>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</si>
  <si>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</si>
  <si>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</si>
  <si>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</si>
  <si>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</si>
  <si>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</si>
  <si>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</si>
  <si>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</si>
  <si>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</si>
  <si>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</si>
  <si>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</si>
  <si>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</si>
  <si>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</si>
  <si>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</si>
  <si>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</si>
  <si>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</si>
  <si>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</si>
  <si>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</si>
  <si>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</si>
  <si>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</si>
  <si>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</si>
  <si>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</si>
  <si>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</si>
  <si>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</si>
  <si>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</si>
  <si>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</si>
  <si>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</si>
  <si>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</si>
  <si>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</si>
  <si>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</si>
  <si>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</si>
  <si>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</si>
  <si>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</si>
  <si>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</si>
  <si>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</si>
  <si>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</si>
  <si>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</si>
  <si>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</si>
  <si>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</si>
  <si>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</si>
  <si>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</si>
  <si>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</si>
  <si>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</si>
  <si>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</si>
  <si>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</si>
  <si>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</si>
  <si>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</si>
  <si>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</si>
  <si>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</si>
  <si>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</si>
  <si>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</si>
  <si>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</si>
  <si>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</si>
  <si>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</si>
  <si>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</si>
  <si>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</si>
  <si>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</si>
  <si>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</si>
  <si>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</si>
  <si>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</si>
  <si>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</si>
  <si>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</si>
  <si>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</si>
  <si>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</si>
  <si>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</si>
  <si>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</si>
  <si>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</si>
  <si>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</si>
  <si>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</si>
  <si>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</si>
  <si>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</si>
  <si>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</si>
  <si>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</si>
  <si>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</si>
  <si>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</si>
  <si>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</si>
  <si>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</si>
  <si>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</si>
  <si>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</si>
  <si>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</si>
  <si>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</si>
  <si>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</si>
  <si>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</si>
  <si>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</si>
  <si>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</si>
  <si>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</si>
  <si>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</si>
  <si>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</si>
  <si>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</si>
  <si>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</si>
  <si>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</si>
  <si>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</si>
  <si>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</si>
  <si>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</si>
  <si>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</si>
  <si>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</si>
  <si>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</si>
  <si>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</si>
  <si>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</si>
  <si>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</si>
  <si>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</si>
  <si>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</si>
  <si>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</si>
  <si>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</si>
  <si>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</si>
  <si>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</si>
  <si>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</si>
  <si>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</si>
  <si>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</si>
  <si>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</si>
  <si>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</si>
  <si>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</si>
  <si>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</si>
  <si>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</si>
  <si>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</si>
  <si>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</si>
  <si>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</si>
  <si>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</si>
  <si>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</si>
  <si>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</si>
  <si>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</si>
  <si>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</si>
  <si>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</si>
  <si>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</si>
  <si>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</si>
  <si>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</si>
  <si>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</si>
  <si>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</si>
  <si>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</si>
  <si>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</si>
  <si>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</si>
  <si>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</si>
  <si>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</si>
  <si>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</si>
  <si>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</si>
  <si>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</si>
  <si>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</si>
  <si>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</si>
  <si>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</si>
  <si>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</si>
  <si>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</si>
  <si>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</si>
  <si>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</si>
  <si>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</si>
  <si>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</si>
  <si>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</si>
  <si>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</si>
  <si>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</si>
  <si>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</si>
  <si>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</si>
  <si>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</si>
  <si>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</si>
  <si>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</si>
  <si>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</si>
  <si>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</si>
  <si>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</si>
  <si>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</si>
  <si>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</si>
  <si>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</si>
  <si>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</si>
  <si>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</si>
  <si>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</si>
  <si>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</si>
  <si>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</si>
  <si>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</si>
  <si>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</si>
  <si>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</si>
  <si>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</si>
  <si>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</si>
  <si>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</si>
  <si>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</si>
  <si>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</si>
  <si>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</si>
  <si>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</si>
  <si>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</si>
  <si>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</si>
  <si>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</si>
  <si>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</si>
  <si>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</si>
  <si>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</si>
  <si>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</si>
  <si>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</si>
  <si>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</si>
  <si>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</si>
  <si>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</si>
  <si>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</si>
  <si>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</si>
  <si>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</si>
  <si>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</si>
  <si>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</si>
  <si>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</si>
  <si>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</si>
  <si>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</si>
  <si>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</si>
  <si>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</si>
  <si>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</si>
  <si>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</si>
  <si>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</si>
  <si>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</si>
  <si>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</si>
  <si>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</si>
  <si>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</si>
  <si>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</si>
  <si>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</si>
  <si>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</si>
  <si>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</si>
  <si>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</si>
  <si>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</si>
  <si>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</si>
  <si>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</si>
  <si>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</si>
  <si>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</si>
  <si>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</si>
  <si>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</si>
  <si>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</si>
  <si>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</si>
  <si>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</si>
  <si>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</si>
  <si>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</si>
  <si>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</si>
  <si>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</si>
  <si>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</si>
  <si>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</si>
  <si>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</si>
  <si>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</si>
  <si>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</si>
  <si>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</si>
  <si>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</si>
  <si>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</si>
  <si>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</si>
  <si>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</si>
  <si>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</si>
  <si>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</si>
  <si>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</si>
  <si>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</si>
  <si>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</si>
  <si>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</si>
  <si>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</si>
  <si>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</si>
  <si>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</si>
  <si>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</si>
  <si>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</si>
  <si>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</si>
  <si>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</si>
  <si>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</si>
  <si>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</si>
  <si>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</si>
  <si>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</si>
  <si>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</si>
  <si>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</si>
  <si>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</si>
  <si>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</si>
  <si>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</si>
  <si>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</si>
  <si>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</si>
  <si>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</si>
  <si>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</si>
  <si>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</si>
  <si>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</si>
  <si>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</si>
  <si>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</si>
  <si>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</si>
  <si>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</si>
  <si>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</si>
  <si>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</si>
  <si>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</si>
  <si>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</si>
  <si>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</si>
  <si>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</si>
  <si>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</si>
  <si>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</si>
  <si>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</si>
  <si>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</si>
  <si>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</si>
  <si>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</si>
  <si>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</si>
  <si>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</si>
  <si>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</si>
  <si>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</si>
  <si>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</si>
  <si>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</si>
  <si>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</si>
  <si>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</si>
  <si>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</si>
  <si>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</si>
  <si>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</si>
  <si>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</si>
  <si>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</si>
  <si>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</si>
  <si>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</si>
  <si>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</si>
  <si>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</si>
  <si>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</si>
  <si>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</si>
  <si>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</si>
  <si>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</si>
  <si>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</si>
  <si>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</si>
  <si>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</si>
  <si>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</si>
  <si>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</si>
  <si>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</si>
  <si>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</si>
  <si>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</si>
  <si>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</si>
  <si>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</si>
  <si>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</si>
  <si>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</si>
  <si>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</si>
  <si>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</si>
  <si>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</si>
  <si>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</si>
  <si>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</si>
  <si>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</si>
  <si>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</si>
  <si>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</si>
  <si>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</si>
  <si>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</si>
  <si>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</si>
  <si>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</si>
  <si>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</si>
  <si>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</si>
  <si>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</si>
  <si>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</si>
  <si>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</si>
  <si>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</si>
  <si>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</si>
  <si>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</si>
  <si>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</si>
  <si>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</si>
  <si>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</si>
  <si>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</si>
  <si>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</si>
  <si>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</si>
  <si>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</si>
  <si>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</si>
  <si>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</si>
  <si>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</si>
  <si>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</si>
  <si>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</si>
  <si>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</si>
  <si>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</si>
  <si>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</si>
  <si>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</si>
  <si>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</si>
  <si>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</si>
  <si>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</si>
  <si>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</si>
  <si>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</si>
  <si>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</si>
  <si>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</si>
  <si>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</si>
  <si>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</si>
  <si>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</si>
  <si>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</si>
  <si>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</si>
  <si>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</si>
  <si>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</si>
  <si>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</si>
  <si>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</si>
  <si>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</si>
  <si>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</si>
  <si>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</si>
  <si>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</si>
  <si>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</si>
  <si>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</si>
  <si>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</si>
  <si>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</si>
  <si>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</si>
  <si>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</si>
  <si>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</si>
  <si>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</si>
  <si>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</si>
  <si>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</si>
  <si>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</si>
  <si>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</si>
  <si>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</si>
  <si>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</si>
  <si>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</si>
  <si>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</si>
  <si>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</si>
  <si>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</si>
  <si>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</si>
  <si>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</si>
  <si>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</si>
  <si>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</si>
  <si>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</si>
  <si>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</si>
  <si>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</si>
  <si>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</si>
  <si>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</si>
  <si>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</si>
  <si>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</si>
  <si>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</si>
  <si>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</si>
  <si>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</si>
  <si>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</si>
  <si>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</si>
  <si>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</si>
  <si>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</si>
  <si>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</si>
  <si>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</si>
  <si>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</si>
  <si>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</si>
  <si>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</si>
  <si>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</si>
  <si>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</si>
  <si>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</si>
  <si>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</si>
  <si>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</si>
  <si>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</si>
  <si>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</si>
  <si>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</si>
  <si>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</si>
  <si>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</si>
  <si>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</si>
  <si>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</si>
  <si>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</si>
  <si>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</si>
  <si>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</si>
  <si>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</si>
  <si>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</si>
  <si>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</si>
  <si>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</si>
  <si>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</si>
  <si>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</si>
  <si>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</si>
  <si>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</si>
  <si>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</si>
  <si>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</si>
  <si>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</si>
  <si>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</si>
  <si>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</si>
  <si>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</si>
  <si>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</si>
  <si>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</si>
  <si>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</si>
  <si>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</si>
  <si>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</si>
  <si>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</si>
  <si>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</si>
  <si>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</si>
  <si>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</si>
  <si>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</si>
  <si>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</si>
  <si>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</si>
  <si>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</si>
  <si>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</si>
  <si>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</si>
  <si>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</si>
  <si>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</si>
  <si>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</si>
  <si>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</si>
  <si>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</si>
  <si>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</si>
  <si>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</si>
  <si>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</si>
  <si>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</si>
  <si>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</si>
  <si>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</si>
  <si>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</si>
  <si>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</si>
  <si>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</si>
  <si>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</si>
  <si>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</si>
  <si>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</si>
  <si>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</si>
  <si>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</si>
  <si>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</si>
  <si>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</si>
  <si>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</si>
  <si>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</si>
  <si>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</si>
  <si>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</si>
  <si>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</si>
  <si>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</si>
  <si>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</si>
  <si>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</si>
  <si>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</si>
  <si>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</si>
  <si>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</si>
  <si>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</si>
  <si>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</si>
  <si>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</si>
  <si>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</si>
  <si>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</si>
  <si>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</si>
  <si>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</si>
  <si>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</si>
  <si>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</si>
  <si>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</si>
  <si>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</si>
  <si>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</si>
  <si>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</si>
  <si>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</si>
  <si>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</si>
  <si>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</si>
  <si>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</si>
  <si>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</si>
  <si>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</si>
  <si>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</si>
  <si>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</si>
  <si>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</si>
  <si>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</si>
  <si>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</si>
  <si>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</si>
  <si>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</si>
  <si>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</si>
  <si>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</si>
  <si>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</si>
  <si>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</si>
  <si>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</si>
  <si>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</si>
  <si>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</si>
  <si>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</si>
  <si>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</si>
  <si>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</si>
  <si>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</si>
  <si>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</si>
  <si>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</si>
  <si>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</si>
  <si>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</si>
  <si>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</si>
  <si>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</si>
  <si>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</si>
  <si>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</si>
  <si>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</si>
  <si>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</si>
  <si>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</si>
  <si>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</si>
  <si>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</si>
  <si>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</si>
  <si>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</si>
  <si>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</si>
  <si>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</si>
  <si>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</si>
  <si>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</si>
  <si>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</si>
  <si>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</si>
  <si>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</si>
  <si>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</si>
  <si>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</si>
  <si>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</si>
  <si>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</si>
  <si>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</si>
  <si>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</si>
  <si>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</si>
  <si>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</si>
  <si>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</si>
  <si>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</si>
  <si>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</si>
  <si>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</si>
  <si>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</si>
  <si>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</si>
  <si>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</si>
  <si>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</si>
  <si>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</si>
  <si>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</si>
  <si>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</si>
  <si>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</si>
  <si>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</si>
  <si>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</si>
  <si>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</si>
  <si>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</si>
  <si>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</si>
  <si>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</si>
  <si>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</si>
  <si>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</si>
  <si>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</si>
  <si>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</si>
  <si>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</si>
  <si>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</si>
  <si>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</si>
  <si>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</si>
  <si>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</si>
  <si>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</si>
  <si>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</si>
  <si>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</si>
  <si>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</si>
  <si>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</si>
  <si>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</si>
  <si>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</si>
  <si>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</si>
  <si>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</si>
  <si>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</si>
  <si>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</si>
  <si>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</si>
  <si>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</si>
  <si>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</si>
  <si>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</si>
  <si>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</si>
  <si>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</si>
  <si>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</si>
  <si>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</si>
  <si>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</si>
  <si>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</si>
  <si>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</si>
  <si>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</si>
  <si>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</si>
  <si>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</si>
  <si>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</si>
  <si>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</si>
  <si>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</si>
  <si>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</si>
  <si>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</si>
  <si>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</si>
  <si>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</si>
  <si>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</si>
  <si>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</si>
  <si>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</si>
  <si>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</si>
  <si>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</si>
  <si>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</si>
  <si>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</si>
  <si>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</si>
  <si>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</si>
  <si>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</si>
  <si>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</si>
  <si>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</si>
  <si>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</si>
  <si>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</si>
  <si>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</si>
  <si>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</si>
  <si>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</si>
  <si>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</si>
  <si>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</si>
  <si>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</si>
  <si>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</si>
  <si>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</si>
  <si>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</si>
  <si>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</si>
  <si>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</si>
  <si>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</si>
  <si>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</si>
  <si>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</si>
  <si>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</si>
  <si>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</si>
  <si>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</si>
  <si>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</si>
  <si>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</si>
  <si>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</si>
  <si>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</si>
  <si>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</si>
  <si>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</si>
  <si>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</si>
  <si>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</si>
  <si>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</si>
  <si>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</si>
  <si>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</si>
  <si>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</si>
  <si>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</si>
  <si>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</si>
  <si>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</si>
  <si>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</si>
  <si>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</si>
  <si>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</si>
  <si>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</si>
  <si>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</si>
  <si>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</si>
  <si>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</si>
  <si>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</si>
  <si>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</si>
  <si>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</si>
  <si>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</si>
  <si>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</si>
  <si>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</si>
  <si>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</si>
  <si>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</si>
  <si>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</si>
  <si>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</si>
  <si>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</si>
  <si>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</si>
  <si>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</si>
  <si>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</si>
  <si>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</si>
  <si>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</si>
  <si>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</si>
  <si>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</si>
  <si>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</si>
  <si>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</si>
  <si>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</si>
  <si>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</si>
  <si>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</si>
  <si>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</si>
  <si>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</si>
  <si>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</si>
  <si>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</si>
  <si>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</si>
  <si>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</si>
  <si>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</si>
  <si>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</si>
  <si>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</si>
  <si>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</si>
  <si>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</si>
  <si>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</si>
  <si>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</si>
  <si>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</si>
  <si>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</si>
  <si>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</si>
  <si>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</si>
  <si>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</si>
  <si>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</si>
  <si>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</si>
  <si>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</si>
  <si>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</si>
  <si>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</si>
  <si>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</si>
  <si>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</si>
  <si>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</si>
  <si>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</si>
  <si>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</si>
  <si>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</si>
  <si>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</si>
  <si>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</si>
  <si>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</si>
  <si>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</si>
  <si>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</si>
  <si>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</si>
  <si>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</si>
  <si>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</si>
  <si>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</si>
  <si>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</si>
  <si>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</si>
  <si>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</si>
  <si>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</si>
  <si>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</si>
  <si>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</si>
  <si>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</si>
  <si>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</si>
  <si>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</si>
  <si>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</si>
  <si>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</si>
  <si>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</si>
  <si>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</si>
  <si>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</si>
  <si>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</si>
  <si>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</si>
  <si>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</si>
  <si>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</si>
  <si>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</si>
  <si>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</si>
  <si>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</si>
  <si>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</si>
  <si>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</si>
  <si>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</si>
  <si>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</si>
  <si>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</si>
  <si>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</si>
  <si>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</si>
  <si>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</si>
  <si>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</si>
  <si>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</si>
  <si>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</si>
  <si>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</si>
  <si>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</si>
  <si>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</si>
  <si>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</si>
  <si>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</si>
  <si>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</si>
  <si>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</si>
  <si>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</si>
  <si>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</si>
  <si>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</si>
  <si>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</si>
  <si>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</si>
  <si>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</si>
  <si>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</si>
  <si>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</si>
  <si>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</si>
  <si>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</si>
  <si>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</si>
  <si>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</si>
  <si>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</si>
  <si>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</si>
  <si>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</si>
  <si>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</si>
  <si>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</si>
  <si>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</si>
  <si>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</si>
  <si>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</si>
  <si>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</si>
  <si>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</si>
  <si>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</si>
  <si>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</si>
  <si>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</si>
  <si>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</si>
  <si>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</si>
  <si>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</si>
  <si>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</si>
  <si>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</si>
  <si>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</si>
  <si>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</si>
  <si>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</si>
  <si>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</si>
  <si>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</si>
  <si>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</si>
  <si>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</si>
  <si>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</si>
  <si>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</si>
  <si>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</si>
  <si>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</si>
  <si>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</si>
  <si>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</si>
  <si>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</si>
  <si>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</si>
  <si>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</si>
  <si>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</si>
  <si>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</si>
  <si>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</si>
  <si>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</si>
  <si>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</si>
  <si>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</si>
  <si>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</si>
  <si>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</si>
  <si>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</si>
  <si>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</si>
  <si>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</si>
  <si>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</si>
  <si>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</si>
  <si>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</si>
  <si>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</si>
  <si>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</si>
  <si>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</si>
  <si>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</si>
  <si>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</si>
  <si>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</si>
  <si>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</si>
  <si>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</si>
  <si>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</si>
  <si>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</si>
  <si>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</si>
  <si>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</si>
  <si>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</si>
  <si>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</si>
  <si>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</si>
  <si>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</si>
  <si>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</si>
  <si>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</si>
  <si>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</si>
  <si>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</si>
  <si>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</si>
  <si>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</si>
  <si>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</si>
  <si>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</si>
  <si>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</si>
  <si>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</si>
  <si>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</si>
  <si>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</si>
  <si>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</si>
  <si>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</si>
  <si>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</si>
  <si>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</si>
  <si>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</si>
  <si>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</si>
  <si>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</si>
  <si>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</si>
  <si>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</si>
  <si>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</si>
  <si>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</si>
  <si>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</si>
  <si>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</si>
  <si>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</si>
  <si>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</si>
  <si>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</si>
  <si>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</si>
  <si>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</si>
  <si>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</si>
  <si>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</si>
  <si>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</si>
  <si>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</si>
  <si>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</si>
  <si>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</si>
  <si>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</si>
  <si>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</si>
  <si>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</si>
  <si>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</si>
  <si>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</si>
  <si>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</si>
  <si>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</si>
  <si>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</si>
  <si>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</si>
  <si>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</si>
  <si>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</si>
  <si>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</si>
  <si>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</si>
  <si>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</si>
  <si>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</si>
  <si>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</si>
  <si>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</si>
  <si>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</si>
  <si>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</si>
  <si>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</si>
  <si>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</si>
  <si>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</si>
  <si>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</si>
  <si>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</si>
  <si>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</si>
  <si>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</si>
  <si>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</si>
  <si>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</si>
  <si>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</si>
  <si>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</si>
  <si>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</si>
  <si>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</si>
  <si>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</si>
  <si>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</si>
  <si>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</si>
  <si>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</si>
  <si>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</si>
  <si>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</si>
  <si>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</si>
  <si>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</si>
  <si>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</si>
  <si>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</si>
  <si>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</si>
  <si>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</si>
  <si>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</si>
  <si>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</si>
  <si>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</si>
  <si>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</si>
  <si>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</si>
  <si>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</si>
  <si>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</si>
  <si>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</si>
  <si>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</si>
  <si>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</si>
  <si>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</si>
  <si>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</si>
  <si>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</si>
  <si>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</si>
  <si>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</si>
  <si>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</si>
  <si>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</si>
  <si>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</si>
  <si>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</si>
  <si>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</si>
  <si>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</si>
  <si>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</si>
  <si>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</si>
  <si>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</si>
  <si>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</si>
  <si>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</si>
  <si>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</si>
  <si>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</si>
  <si>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</si>
  <si>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</si>
  <si>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</si>
  <si>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</si>
  <si>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</si>
  <si>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</si>
  <si>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</si>
  <si>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</si>
  <si>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</si>
  <si>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</si>
  <si>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</si>
  <si>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</si>
  <si>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</si>
  <si>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</si>
  <si>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</si>
  <si>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</si>
  <si>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</si>
  <si>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</si>
  <si>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</si>
  <si>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</si>
  <si>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</si>
  <si>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</si>
  <si>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</si>
  <si>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</si>
  <si>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</si>
  <si>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</si>
  <si>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</si>
  <si>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</si>
  <si>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</si>
  <si>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</si>
  <si>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</si>
  <si>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</si>
  <si>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</si>
  <si>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</si>
  <si>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</si>
  <si>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</si>
  <si>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</si>
  <si>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</si>
  <si>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</si>
  <si>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</si>
  <si>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</si>
  <si>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</si>
  <si>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</si>
  <si>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</si>
  <si>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</si>
  <si>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</si>
  <si>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</si>
  <si>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</si>
  <si>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</si>
  <si>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</si>
  <si>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</si>
  <si>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</si>
  <si>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</si>
  <si>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</si>
  <si>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</si>
  <si>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</si>
  <si>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</si>
  <si>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</si>
  <si>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</si>
  <si>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</si>
  <si>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</si>
  <si>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</si>
  <si>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</si>
  <si>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</si>
  <si>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</si>
  <si>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</si>
  <si>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</si>
  <si>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</si>
  <si>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</si>
  <si>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</si>
  <si>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</si>
  <si>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</si>
  <si>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</si>
  <si>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</si>
  <si>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</si>
  <si>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</si>
  <si>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</si>
  <si>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</si>
  <si>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</si>
  <si>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</si>
  <si>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</si>
  <si>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</si>
  <si>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</si>
  <si>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</si>
  <si>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</si>
  <si>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</si>
  <si>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</si>
  <si>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</si>
  <si>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</si>
  <si>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</si>
  <si>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</si>
  <si>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</si>
  <si>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</si>
  <si>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</si>
  <si>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</si>
  <si>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</si>
  <si>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</si>
  <si>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</si>
  <si>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</si>
  <si>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</si>
  <si>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</si>
  <si>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</si>
  <si>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</si>
  <si>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</si>
  <si>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</si>
  <si>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</si>
  <si>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</si>
  <si>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</si>
  <si>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</si>
  <si>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</si>
  <si>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</si>
  <si>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</si>
  <si>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</si>
  <si>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</si>
  <si>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</si>
  <si>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</si>
  <si>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</si>
  <si>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</si>
  <si>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</si>
  <si>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</si>
  <si>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</si>
  <si>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</si>
  <si>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</si>
  <si>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</si>
  <si>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</si>
  <si>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</si>
  <si>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</si>
  <si>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</si>
  <si>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</si>
  <si>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</si>
  <si>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</si>
  <si>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</si>
  <si>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</si>
  <si>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</si>
  <si>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</si>
  <si>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</si>
  <si>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</si>
  <si>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</si>
  <si>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</si>
  <si>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</si>
  <si>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</si>
  <si>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</si>
  <si>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</si>
  <si>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</si>
  <si>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</si>
  <si>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</si>
  <si>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</si>
  <si>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</si>
  <si>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</si>
  <si>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</si>
  <si>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</si>
  <si>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</si>
  <si>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</si>
  <si>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</si>
  <si>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</si>
  <si>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</si>
  <si>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</si>
  <si>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</si>
  <si>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</si>
  <si>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</si>
  <si>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</si>
  <si>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</si>
  <si>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</si>
  <si>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</si>
  <si>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</si>
  <si>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</si>
  <si>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</si>
  <si>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</si>
  <si>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</si>
  <si>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</si>
  <si>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</si>
  <si>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</si>
  <si>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</si>
  <si>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</si>
  <si>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</si>
  <si>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</si>
  <si>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</si>
  <si>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</si>
  <si>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</si>
  <si>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</si>
  <si>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</si>
  <si>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</si>
  <si>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</si>
  <si>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</si>
  <si>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</si>
  <si>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</si>
  <si>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</si>
  <si>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</si>
  <si>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</si>
  <si>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</si>
  <si>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</si>
  <si>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</si>
  <si>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</si>
  <si>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</si>
  <si>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</si>
  <si>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</si>
  <si>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</si>
  <si>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</si>
  <si>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</si>
  <si>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</si>
  <si>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</si>
  <si>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</si>
  <si>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</si>
  <si>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</si>
  <si>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</si>
  <si>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</si>
  <si>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</si>
  <si>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</si>
  <si>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</si>
  <si>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</si>
  <si>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</si>
  <si>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</si>
  <si>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</si>
  <si>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</si>
  <si>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</si>
  <si>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</si>
  <si>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</si>
  <si>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</si>
  <si>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</si>
  <si>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</si>
  <si>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</si>
  <si>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</si>
  <si>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</si>
  <si>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</si>
  <si>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</si>
  <si>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</si>
  <si>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</si>
  <si>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</si>
  <si>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</si>
  <si>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</si>
  <si>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</si>
  <si>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</si>
  <si>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</si>
  <si>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</si>
  <si>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</si>
  <si>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</si>
  <si>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</si>
  <si>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</si>
  <si>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</si>
  <si>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</si>
  <si>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</si>
  <si>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</si>
  <si>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</si>
  <si>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</si>
  <si>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</si>
  <si>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</si>
  <si>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</si>
  <si>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</si>
  <si>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</si>
  <si>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</si>
  <si>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</si>
  <si>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</si>
  <si>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</si>
  <si>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</si>
  <si>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</si>
  <si>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</si>
  <si>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</si>
  <si>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</si>
  <si>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</si>
  <si>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</si>
  <si>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</si>
  <si>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</si>
  <si>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</si>
  <si>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</si>
  <si>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</si>
  <si>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</si>
  <si>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</si>
  <si>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</si>
  <si>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</si>
  <si>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</si>
  <si>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</si>
  <si>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</si>
  <si>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</si>
  <si>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</si>
  <si>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</si>
  <si>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</si>
  <si>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</si>
  <si>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</si>
  <si>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</si>
  <si>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</si>
  <si>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</si>
  <si>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</si>
  <si>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</si>
  <si>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</si>
  <si>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</si>
  <si>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</si>
  <si>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</si>
  <si>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</si>
  <si>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</si>
  <si>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</si>
  <si>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</si>
  <si>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</si>
  <si>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</si>
  <si>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</si>
  <si>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</si>
  <si>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</si>
  <si>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</si>
  <si>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</si>
  <si>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</si>
  <si>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</si>
  <si>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</si>
  <si>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</si>
  <si>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</si>
  <si>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</si>
  <si>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</si>
  <si>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</si>
  <si>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</si>
  <si>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</si>
  <si>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</si>
  <si>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</si>
  <si>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</si>
  <si>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</si>
  <si>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</si>
  <si>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</si>
  <si>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</si>
  <si>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</si>
  <si>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</si>
  <si>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</si>
  <si>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</si>
  <si>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</si>
  <si>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</si>
  <si>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</si>
  <si>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</si>
  <si>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</si>
  <si>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</si>
  <si>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</si>
  <si>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</si>
  <si>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</si>
  <si>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</si>
  <si>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</si>
  <si>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</si>
  <si>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</si>
  <si>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</si>
  <si>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</si>
  <si>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</si>
  <si>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</si>
  <si>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</si>
  <si>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</si>
  <si>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</si>
  <si>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</si>
  <si>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</si>
  <si>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</si>
  <si>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</si>
  <si>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</si>
  <si>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</si>
  <si>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</si>
  <si>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</si>
  <si>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</si>
  <si>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</si>
  <si>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</si>
  <si>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</si>
  <si>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</si>
  <si>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</si>
  <si>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</si>
  <si>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</si>
  <si>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</si>
  <si>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</si>
  <si>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</si>
  <si>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</si>
  <si>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</si>
  <si>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</si>
  <si>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</si>
  <si>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</si>
  <si>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</si>
  <si>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</si>
  <si>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</si>
  <si>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</si>
  <si>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</si>
  <si>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</si>
  <si>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</si>
  <si>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</si>
  <si>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</si>
  <si>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</si>
  <si>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</si>
  <si>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</si>
  <si>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</si>
  <si>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</si>
  <si>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</si>
  <si>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</si>
  <si>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</si>
  <si>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</si>
  <si>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</si>
  <si>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</si>
  <si>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</si>
  <si>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</si>
  <si>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</si>
  <si>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</si>
  <si>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</si>
  <si>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</si>
  <si>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</si>
  <si>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</si>
  <si>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</si>
  <si>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</si>
  <si>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</si>
  <si>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</si>
  <si>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</si>
  <si>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</si>
  <si>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</si>
  <si>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</si>
  <si>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</si>
  <si>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</si>
  <si>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</si>
  <si>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</si>
  <si>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</si>
  <si>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</si>
  <si>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</si>
  <si>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</si>
  <si>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</si>
  <si>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</si>
  <si>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</si>
  <si>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</si>
  <si>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</si>
  <si>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</si>
  <si>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</si>
  <si>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</si>
  <si>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</si>
  <si>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</si>
  <si>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</si>
  <si>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</si>
  <si>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</si>
  <si>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</si>
  <si>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</si>
  <si>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</si>
  <si>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</si>
  <si>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</si>
  <si>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</si>
  <si>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</si>
  <si>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</si>
  <si>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</si>
  <si>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</si>
  <si>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</si>
  <si>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</si>
  <si>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</si>
  <si>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</si>
  <si>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</si>
  <si>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</si>
  <si>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</si>
  <si>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</si>
  <si>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</si>
  <si>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</si>
  <si>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</si>
  <si>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</si>
  <si>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</si>
  <si>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</si>
  <si>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</si>
  <si>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</si>
  <si>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</si>
  <si>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</si>
  <si>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</si>
  <si>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</si>
  <si>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</si>
  <si>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</si>
  <si>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</si>
  <si>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</si>
  <si>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</si>
  <si>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</si>
  <si>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</si>
  <si>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</si>
  <si>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</si>
  <si>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</si>
  <si>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</si>
  <si>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</si>
  <si>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</si>
  <si>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</si>
  <si>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</si>
  <si>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</si>
  <si>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</si>
  <si>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</si>
  <si>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</si>
  <si>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</si>
  <si>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</si>
  <si>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</si>
  <si>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</si>
  <si>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</si>
  <si>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</si>
  <si>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</si>
  <si>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</si>
  <si>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</si>
  <si>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</si>
  <si>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</si>
  <si>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</si>
  <si>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</si>
  <si>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</si>
  <si>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</si>
  <si>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</si>
  <si>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</si>
  <si>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</si>
  <si>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</si>
  <si>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</si>
  <si>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</si>
  <si>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</si>
  <si>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</si>
  <si>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</si>
  <si>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</si>
  <si>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</si>
  <si>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</si>
  <si>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</si>
  <si>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</si>
  <si>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</si>
  <si>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</si>
  <si>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</si>
  <si>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</si>
  <si>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</si>
  <si>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</si>
  <si>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</si>
  <si>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</si>
  <si>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</si>
  <si>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</si>
  <si>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</si>
  <si>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</si>
  <si>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</si>
  <si>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</si>
  <si>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</si>
  <si>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</si>
  <si>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</si>
  <si>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</si>
  <si>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</si>
  <si>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</si>
  <si>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</si>
  <si>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</si>
  <si>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</si>
  <si>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</si>
  <si>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</si>
  <si>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</si>
  <si>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</si>
  <si>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</si>
  <si>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</si>
  <si>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</si>
  <si>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</si>
  <si>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</si>
  <si>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</si>
  <si>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</si>
  <si>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</si>
  <si>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</si>
  <si>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</si>
  <si>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</si>
  <si>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</si>
  <si>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</si>
  <si>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</si>
  <si>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</si>
  <si>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</si>
  <si>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</si>
  <si>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</si>
  <si>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</si>
  <si>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</si>
  <si>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</si>
  <si>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</si>
  <si>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</si>
  <si>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</si>
  <si>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</si>
  <si>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</si>
  <si>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</si>
  <si>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</si>
  <si>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</si>
  <si>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</si>
  <si>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</si>
  <si>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</si>
  <si>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</si>
  <si>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</si>
  <si>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</si>
  <si>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</si>
  <si>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</si>
  <si>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</si>
  <si>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</si>
  <si>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</si>
  <si>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</si>
  <si>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</si>
  <si>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</si>
  <si>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</si>
  <si>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</si>
  <si>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</si>
  <si>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</si>
  <si>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</si>
  <si>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</si>
  <si>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</si>
  <si>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</si>
  <si>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</si>
  <si>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</si>
  <si>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</si>
  <si>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</si>
  <si>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</si>
  <si>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</si>
  <si>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</si>
  <si>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</si>
  <si>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</si>
  <si>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</si>
  <si>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</si>
  <si>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</si>
  <si>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</si>
  <si>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</si>
  <si>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</si>
  <si>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</si>
  <si>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</si>
  <si>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</si>
  <si>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</si>
  <si>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</si>
  <si>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</si>
  <si>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</si>
  <si>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</si>
  <si>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</si>
  <si>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</si>
  <si>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</si>
  <si>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</si>
  <si>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</si>
  <si>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</si>
  <si>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</si>
  <si>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</si>
  <si>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</si>
  <si>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</si>
  <si>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</si>
  <si>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</si>
  <si>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</si>
  <si>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</si>
  <si>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</si>
  <si>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</si>
  <si>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</si>
  <si>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</si>
  <si>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</si>
  <si>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</si>
  <si>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</si>
  <si>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</si>
  <si>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</si>
  <si>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</si>
  <si>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</si>
  <si>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</si>
  <si>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</si>
  <si>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</si>
  <si>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</si>
  <si>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</si>
  <si>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</si>
  <si>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</si>
  <si>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</si>
  <si>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</si>
  <si>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</si>
  <si>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</si>
  <si>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</si>
  <si>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</si>
  <si>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</si>
  <si>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</si>
  <si>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</si>
  <si>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</si>
  <si>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</si>
  <si>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</si>
  <si>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</si>
  <si>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</si>
  <si>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</si>
  <si>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</si>
  <si>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</si>
  <si>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</si>
  <si>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</si>
  <si>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</si>
  <si>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</si>
  <si>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</si>
  <si>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</si>
  <si>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</si>
  <si>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</si>
  <si>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</si>
  <si>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</si>
  <si>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</si>
  <si>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</si>
  <si>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</si>
  <si>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</si>
  <si>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</si>
  <si>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</si>
  <si>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</si>
  <si>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</si>
  <si>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</si>
  <si>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</si>
  <si>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</si>
  <si>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</si>
  <si>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</si>
  <si>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</si>
  <si>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</si>
  <si>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</si>
  <si>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</si>
  <si>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</si>
  <si>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</si>
  <si>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</si>
  <si>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</si>
  <si>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</si>
  <si>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</si>
  <si>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</si>
  <si>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</si>
  <si>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</si>
  <si>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</si>
  <si>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</si>
  <si>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</si>
  <si>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</si>
  <si>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</si>
  <si>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</si>
  <si>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</si>
  <si>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</si>
  <si>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</si>
  <si>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</si>
  <si>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</si>
  <si>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</si>
  <si>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</si>
  <si>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</si>
  <si>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</si>
  <si>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</si>
  <si>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</si>
  <si>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</si>
  <si>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</si>
  <si>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</si>
  <si>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</si>
  <si>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</si>
  <si>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</si>
  <si>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</si>
  <si>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</si>
  <si>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</si>
  <si>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</si>
  <si>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</si>
  <si>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</si>
  <si>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</si>
  <si>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</si>
  <si>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</si>
  <si>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</si>
  <si>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</si>
  <si>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</si>
  <si>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</si>
  <si>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</si>
  <si>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</si>
  <si>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</si>
  <si>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</si>
  <si>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</si>
  <si>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</si>
  <si>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</si>
  <si>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</si>
  <si>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</si>
  <si>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</si>
  <si>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</si>
  <si>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</si>
  <si>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</si>
  <si>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</si>
  <si>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</si>
  <si>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</si>
  <si>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</si>
  <si>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</si>
  <si>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</si>
  <si>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</si>
  <si>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</si>
  <si>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</si>
  <si>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</si>
  <si>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</si>
  <si>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</si>
  <si>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</si>
  <si>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</si>
  <si>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</si>
  <si>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</si>
  <si>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</si>
  <si>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</si>
  <si>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</si>
  <si>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</si>
  <si>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</si>
  <si>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</si>
  <si>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</si>
  <si>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</si>
  <si>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</si>
  <si>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</si>
  <si>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</si>
  <si>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</si>
  <si>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</si>
  <si>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</si>
  <si>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</si>
  <si>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</si>
  <si>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</si>
  <si>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</si>
  <si>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</si>
  <si>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</si>
  <si>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</si>
  <si>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</si>
  <si>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</si>
  <si>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</si>
  <si>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</si>
  <si>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</si>
  <si>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</si>
  <si>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</si>
  <si>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</si>
  <si>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</si>
  <si>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</si>
  <si>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</si>
  <si>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</si>
  <si>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</si>
  <si>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</si>
  <si>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</si>
  <si>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</si>
  <si>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</si>
  <si>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</si>
  <si>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</si>
  <si>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</si>
  <si>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</si>
  <si>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</si>
  <si>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</si>
  <si>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</si>
  <si>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</si>
  <si>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</si>
  <si>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</si>
  <si>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</si>
  <si>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</si>
  <si>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</si>
  <si>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</si>
  <si>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</si>
  <si>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</si>
  <si>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</si>
  <si>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</si>
  <si>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</si>
  <si>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</si>
  <si>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</si>
  <si>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</si>
  <si>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</si>
  <si>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</si>
  <si>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</si>
  <si>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</si>
  <si>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</si>
  <si>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</si>
  <si>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</si>
  <si>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</si>
  <si>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</si>
  <si>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</si>
  <si>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</si>
  <si>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</si>
  <si>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</si>
  <si>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</si>
  <si>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</si>
  <si>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</si>
  <si>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</si>
  <si>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</si>
  <si>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</si>
  <si>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</si>
  <si>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</si>
  <si>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</si>
  <si>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</si>
  <si>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</si>
  <si>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</si>
  <si>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</si>
  <si>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</si>
  <si>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</si>
  <si>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</si>
  <si>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</si>
  <si>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</si>
  <si>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</si>
  <si>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</si>
  <si>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</si>
  <si>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</si>
  <si>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</si>
  <si>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</si>
  <si>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</si>
  <si>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</si>
  <si>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</si>
  <si>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</si>
  <si>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</si>
  <si>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</si>
  <si>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</si>
  <si>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</si>
  <si>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</si>
  <si>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</si>
  <si>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</si>
  <si>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</si>
  <si>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</si>
  <si>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</si>
  <si>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</si>
  <si>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</si>
  <si>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</si>
  <si>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</si>
  <si>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</si>
  <si>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</si>
  <si>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</si>
  <si>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</si>
  <si>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</si>
  <si>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</si>
  <si>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</si>
  <si>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</si>
  <si>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</si>
  <si>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</si>
  <si>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</si>
  <si>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</si>
  <si>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</si>
  <si>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</si>
  <si>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</si>
  <si>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</si>
  <si>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</si>
  <si>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</si>
  <si>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</si>
  <si>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</si>
  <si>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</si>
  <si>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</si>
  <si>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</si>
  <si>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</si>
  <si>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</si>
  <si>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</si>
  <si>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</si>
  <si>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</si>
  <si>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</si>
  <si>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</si>
  <si>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</si>
  <si>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</si>
  <si>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</si>
  <si>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</si>
  <si>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</si>
  <si>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</si>
  <si>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</si>
  <si>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</si>
  <si>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</si>
  <si>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</si>
  <si>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</si>
  <si>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</si>
  <si>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</si>
  <si>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</si>
  <si>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</si>
  <si>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</si>
  <si>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</si>
  <si>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</si>
  <si>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</si>
  <si>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</si>
  <si>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</si>
  <si>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</si>
  <si>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</si>
  <si>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</si>
  <si>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</si>
  <si>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</si>
  <si>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</si>
  <si>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</si>
  <si>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</si>
  <si>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</si>
  <si>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</si>
  <si>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</si>
  <si>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</si>
  <si>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</si>
  <si>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</si>
  <si>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</si>
  <si>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</si>
  <si>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</si>
  <si>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</si>
  <si>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</si>
  <si>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</si>
  <si>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</si>
  <si>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</si>
  <si>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</si>
  <si>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</si>
  <si>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</si>
  <si>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</si>
  <si>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</si>
  <si>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</si>
  <si>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</si>
  <si>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</si>
  <si>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</si>
  <si>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</si>
  <si>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</si>
  <si>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</si>
  <si>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</si>
  <si>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</si>
  <si>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</si>
  <si>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</si>
  <si>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</si>
  <si>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</si>
  <si>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</si>
  <si>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</si>
  <si>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</si>
  <si>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</si>
  <si>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</si>
  <si>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</si>
  <si>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</si>
  <si>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</si>
  <si>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</si>
  <si>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</si>
  <si>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</si>
  <si>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</si>
  <si>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</si>
  <si>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</si>
  <si>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</si>
  <si>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</si>
  <si>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</si>
  <si>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</si>
  <si>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</si>
  <si>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</si>
  <si>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</si>
  <si>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</si>
  <si>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</si>
  <si>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</si>
  <si>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</si>
  <si>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</si>
  <si>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</si>
  <si>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</si>
  <si>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</si>
  <si>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</si>
  <si>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</si>
  <si>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</si>
  <si>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</si>
  <si>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</si>
  <si>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</si>
  <si>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</si>
  <si>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</si>
  <si>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</si>
  <si>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</si>
  <si>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</si>
  <si>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</si>
  <si>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</si>
  <si>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</si>
  <si>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</si>
  <si>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</si>
  <si>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</si>
  <si>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</si>
  <si>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</si>
  <si>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</si>
  <si>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</si>
  <si>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</si>
  <si>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</si>
  <si>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</si>
  <si>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</si>
  <si>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</si>
  <si>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</si>
  <si>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</si>
  <si>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</si>
  <si>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</si>
  <si>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</si>
  <si>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</si>
  <si>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</si>
  <si>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</si>
  <si>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</si>
  <si>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</si>
  <si>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</si>
  <si>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</si>
  <si>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</si>
  <si>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</si>
  <si>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</si>
  <si>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</si>
  <si>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</si>
  <si>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</si>
  <si>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</si>
  <si>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</si>
  <si>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</si>
  <si>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</si>
  <si>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</si>
  <si>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</si>
  <si>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</si>
  <si>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</si>
  <si>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</si>
  <si>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</si>
  <si>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</si>
  <si>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</si>
  <si>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</si>
  <si>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</si>
  <si>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</si>
  <si>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</si>
  <si>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</si>
  <si>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</si>
  <si>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</si>
  <si>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</si>
  <si>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</si>
  <si>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</si>
  <si>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</si>
  <si>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</si>
  <si>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</si>
  <si>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</si>
  <si>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</si>
  <si>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</si>
  <si>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</si>
  <si>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</si>
  <si>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</si>
  <si>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</si>
  <si>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</si>
  <si>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</si>
  <si>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</si>
  <si>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</si>
  <si>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</si>
  <si>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</si>
  <si>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</si>
  <si>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</si>
  <si>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</si>
  <si>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</si>
  <si>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</si>
  <si>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</si>
  <si>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</si>
  <si>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</si>
  <si>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</si>
  <si>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</si>
  <si>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</si>
  <si>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</si>
  <si>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</si>
  <si>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</si>
  <si>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</si>
  <si>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</si>
  <si>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</si>
  <si>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</si>
  <si>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</si>
  <si>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</si>
  <si>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</si>
  <si>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</si>
  <si>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</si>
  <si>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</si>
  <si>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</si>
  <si>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</si>
  <si>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</si>
  <si>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</si>
  <si>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</si>
  <si>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</si>
  <si>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</si>
  <si>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</si>
  <si>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</si>
  <si>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</si>
  <si>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</si>
  <si>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</si>
  <si>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</si>
  <si>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</si>
  <si>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</si>
  <si>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</si>
  <si>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</si>
  <si>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</si>
  <si>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</si>
  <si>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</si>
  <si>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</si>
  <si>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</si>
  <si>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</si>
  <si>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</si>
  <si>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</si>
  <si>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</si>
  <si>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</si>
  <si>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</si>
  <si>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</si>
  <si>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</si>
  <si>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</si>
  <si>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</si>
  <si>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</si>
  <si>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</si>
  <si>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</si>
  <si>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</si>
  <si>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</si>
  <si>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</si>
  <si>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</si>
  <si>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</si>
  <si>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</si>
  <si>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</si>
  <si>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</si>
  <si>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</si>
  <si>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</si>
  <si>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</si>
  <si>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</si>
  <si>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</si>
  <si>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</si>
  <si>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</si>
  <si>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</si>
  <si>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</si>
  <si>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</si>
  <si>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</si>
  <si>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</si>
  <si>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</si>
  <si>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</si>
  <si>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</si>
  <si>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</si>
  <si>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</si>
  <si>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</si>
  <si>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</si>
  <si>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</si>
  <si>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</si>
  <si>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</si>
  <si>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</si>
  <si>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</si>
  <si>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</si>
  <si>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</si>
  <si>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</si>
  <si>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</si>
  <si>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</si>
  <si>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</si>
  <si>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</si>
  <si>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</si>
  <si>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</si>
  <si>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</si>
  <si>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</si>
  <si>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</si>
  <si>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</si>
  <si>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</si>
  <si>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</si>
  <si>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</si>
  <si>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</si>
  <si>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</si>
  <si>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</si>
  <si>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</si>
  <si>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</si>
  <si>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</si>
  <si>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</si>
  <si>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</si>
  <si>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</si>
  <si>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</si>
  <si>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</si>
  <si>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</si>
  <si>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</si>
  <si>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</si>
  <si>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</si>
  <si>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</si>
  <si>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</si>
  <si>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</si>
  <si>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</si>
  <si>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</si>
  <si>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</si>
  <si>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</si>
  <si>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</si>
  <si>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</si>
  <si>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</si>
  <si>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</si>
  <si>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</si>
  <si>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</si>
  <si>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</si>
  <si>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</si>
  <si>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</si>
  <si>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</si>
  <si>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</si>
  <si>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</si>
  <si>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</si>
  <si>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</si>
  <si>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</si>
  <si>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</si>
  <si>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</si>
  <si>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</si>
  <si>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</si>
  <si>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</si>
  <si>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</si>
  <si>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</si>
  <si>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</si>
  <si>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</si>
  <si>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</si>
  <si>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</si>
  <si>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</si>
  <si>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</si>
  <si>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</si>
  <si>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</si>
  <si>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</si>
  <si>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</si>
  <si>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</si>
  <si>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</si>
  <si>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</si>
  <si>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</si>
  <si>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</si>
  <si>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</si>
  <si>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</si>
  <si>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</si>
  <si>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</si>
  <si>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</si>
  <si>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</si>
  <si>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</si>
  <si>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</si>
  <si>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</si>
  <si>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</si>
  <si>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</si>
  <si>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</si>
  <si>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</si>
  <si>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</si>
  <si>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</si>
  <si>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</si>
  <si>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</si>
  <si>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</si>
  <si>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</si>
  <si>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</si>
  <si>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</si>
  <si>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</si>
  <si>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</si>
  <si>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</si>
  <si>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</si>
  <si>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</si>
  <si>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</si>
  <si>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</si>
  <si>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</si>
  <si>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</si>
  <si>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</si>
  <si>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</si>
  <si>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</si>
  <si>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</si>
  <si>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</si>
  <si>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</si>
  <si>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</si>
  <si>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</si>
  <si>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</si>
  <si>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</si>
  <si>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</si>
  <si>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</si>
  <si>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</si>
  <si>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</si>
  <si>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</si>
  <si>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</si>
  <si>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</si>
  <si>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</si>
  <si>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</si>
  <si>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</si>
  <si>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</si>
  <si>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</si>
  <si>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</si>
  <si>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</si>
  <si>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</si>
  <si>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</si>
  <si>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</si>
  <si>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</si>
  <si>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</si>
  <si>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</si>
  <si>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</si>
  <si>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</si>
  <si>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</si>
  <si>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</si>
  <si>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</si>
  <si>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</si>
  <si>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</si>
  <si>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</si>
  <si>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</si>
  <si>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</si>
  <si>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</si>
  <si>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</si>
  <si>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</si>
  <si>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</si>
  <si>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</si>
  <si>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</si>
  <si>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</si>
  <si>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</si>
  <si>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</si>
  <si>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</si>
  <si>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</si>
  <si>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</si>
  <si>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</si>
  <si>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</si>
  <si>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</si>
  <si>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</si>
  <si>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</si>
  <si>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</si>
  <si>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</si>
  <si>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</si>
  <si>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</si>
  <si>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</si>
  <si>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</si>
  <si>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</si>
  <si>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</si>
  <si>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</si>
  <si>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</si>
  <si>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</si>
  <si>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</si>
  <si>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</si>
  <si>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</si>
  <si>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</si>
  <si>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</si>
  <si>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</si>
  <si>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</si>
  <si>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</si>
  <si>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</si>
  <si>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</si>
  <si>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</si>
  <si>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</si>
  <si>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</si>
  <si>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</si>
  <si>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</si>
  <si>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</si>
  <si>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</si>
  <si>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</si>
  <si>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</si>
  <si>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</si>
  <si>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</si>
  <si>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</si>
  <si>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</si>
  <si>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</si>
  <si>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</si>
  <si>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</si>
  <si>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</si>
  <si>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</si>
  <si>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</si>
  <si>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</si>
  <si>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</si>
  <si>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</si>
  <si>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</si>
  <si>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</si>
  <si>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</si>
  <si>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</si>
  <si>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</si>
  <si>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</si>
  <si>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</si>
  <si>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</si>
  <si>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</si>
  <si>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</si>
  <si>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</si>
  <si>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</si>
  <si>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</si>
  <si>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</si>
  <si>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</si>
  <si>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</si>
  <si>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</si>
  <si>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</si>
  <si>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</si>
  <si>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</si>
  <si>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</si>
  <si>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</si>
  <si>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</si>
  <si>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</si>
  <si>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</si>
  <si>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</si>
  <si>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</si>
  <si>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</si>
  <si>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</si>
  <si>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</si>
  <si>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</si>
  <si>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</si>
  <si>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</si>
  <si>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</si>
  <si>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</si>
  <si>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</si>
  <si>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</si>
  <si>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</si>
  <si>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</si>
  <si>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</si>
  <si>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</si>
  <si>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</si>
  <si>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</si>
  <si>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</si>
  <si>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</si>
  <si>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</si>
  <si>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</si>
  <si>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</si>
  <si>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</si>
  <si>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</si>
  <si>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</si>
  <si>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</si>
  <si>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</si>
  <si>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</si>
  <si>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</si>
  <si>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</si>
  <si>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</si>
  <si>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</si>
  <si>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</si>
  <si>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</si>
  <si>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</si>
  <si>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</si>
  <si>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</si>
  <si>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</si>
  <si>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</si>
  <si>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</si>
  <si>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</si>
  <si>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</si>
  <si>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</si>
  <si>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</si>
  <si>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</si>
  <si>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</si>
  <si>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</si>
  <si>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</si>
  <si>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</si>
  <si>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</si>
  <si>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</si>
  <si>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</si>
  <si>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</si>
  <si>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</si>
  <si>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</si>
  <si>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</si>
  <si>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</si>
  <si>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</si>
  <si>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</si>
  <si>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</si>
  <si>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</si>
  <si>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</si>
  <si>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</si>
  <si>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</si>
  <si>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</si>
  <si>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</si>
  <si>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</si>
  <si>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</si>
  <si>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</si>
  <si>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</si>
  <si>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</si>
  <si>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</si>
  <si>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</si>
  <si>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</si>
  <si>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</si>
  <si>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</si>
  <si>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</si>
  <si>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</si>
  <si>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</si>
  <si>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</si>
  <si>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</si>
  <si>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</si>
  <si>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</si>
  <si>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</si>
  <si>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</si>
  <si>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</si>
  <si>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</si>
  <si>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</si>
  <si>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</si>
  <si>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</si>
  <si>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</si>
  <si>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</si>
  <si>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</si>
  <si>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</si>
  <si>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</si>
  <si>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</si>
  <si>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</si>
  <si>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</si>
  <si>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</si>
  <si>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</si>
  <si>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</si>
  <si>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</si>
  <si>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</si>
  <si>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</si>
  <si>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</si>
  <si>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</si>
  <si>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</si>
  <si>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</si>
  <si>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</si>
  <si>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</si>
  <si>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</si>
  <si>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</si>
  <si>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</si>
  <si>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</si>
  <si>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</si>
  <si>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</si>
  <si>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</si>
  <si>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</si>
  <si>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</si>
  <si>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</si>
  <si>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</si>
  <si>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</si>
  <si>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</si>
  <si>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</si>
  <si>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</si>
  <si>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</si>
  <si>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</si>
  <si>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</si>
  <si>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</si>
  <si>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</si>
  <si>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</si>
  <si>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</si>
  <si>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</si>
  <si>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</si>
  <si>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</si>
  <si>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</si>
  <si>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</si>
  <si>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</si>
  <si>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</si>
  <si>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</si>
  <si>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</si>
  <si>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</si>
  <si>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</si>
  <si>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</si>
  <si>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</si>
  <si>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</si>
  <si>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</si>
  <si>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</si>
  <si>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</si>
  <si>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</si>
  <si>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</si>
  <si>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</si>
  <si>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</si>
  <si>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</si>
  <si>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</si>
  <si>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</si>
  <si>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</si>
  <si>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</si>
  <si>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</si>
  <si>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</si>
  <si>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</si>
  <si>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</si>
  <si>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</si>
  <si>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</si>
  <si>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</si>
  <si>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</si>
  <si>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</si>
  <si>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</si>
  <si>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</si>
  <si>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</si>
  <si>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</si>
  <si>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</si>
  <si>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</si>
  <si>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</si>
  <si>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</si>
  <si>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</si>
  <si>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</si>
  <si>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</si>
  <si>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</si>
  <si>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</si>
  <si>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</si>
  <si>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</si>
  <si>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</si>
  <si>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</si>
  <si>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</si>
  <si>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</si>
  <si>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</si>
  <si>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</si>
  <si>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</si>
  <si>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</si>
  <si>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</si>
  <si>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</si>
  <si>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</si>
  <si>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</si>
  <si>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</si>
  <si>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</si>
  <si>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</si>
  <si>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</si>
  <si>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</si>
  <si>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</si>
  <si>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</si>
  <si>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</si>
  <si>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</si>
  <si>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</si>
  <si>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</si>
  <si>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</si>
  <si>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</si>
  <si>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</si>
  <si>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</si>
  <si>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</si>
  <si>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</si>
  <si>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</si>
  <si>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</si>
  <si>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</si>
  <si>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</si>
  <si>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</si>
  <si>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</si>
  <si>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</si>
  <si>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</si>
  <si>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</si>
  <si>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</si>
  <si>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</si>
  <si>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</si>
  <si>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</si>
  <si>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</si>
  <si>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</si>
  <si>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</si>
  <si>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</si>
  <si>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</si>
  <si>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</si>
  <si>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</si>
  <si>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</si>
  <si>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</si>
  <si>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</si>
  <si>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</si>
  <si>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</si>
  <si>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</si>
  <si>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</si>
  <si>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</si>
  <si>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</si>
  <si>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</si>
  <si>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</si>
  <si>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</si>
  <si>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</si>
  <si>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</si>
  <si>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</si>
  <si>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</si>
  <si>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</si>
  <si>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</si>
  <si>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</si>
  <si>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</si>
  <si>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</si>
  <si>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</si>
  <si>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</si>
  <si>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</si>
  <si>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</si>
  <si>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</si>
  <si>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</si>
  <si>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</si>
  <si>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</si>
  <si>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</si>
  <si>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</si>
  <si>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</si>
  <si>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</si>
  <si>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</si>
  <si>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</si>
  <si>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</si>
  <si>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</si>
  <si>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</si>
  <si>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</si>
  <si>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</si>
  <si>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</si>
  <si>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</si>
  <si>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</si>
  <si>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</si>
  <si>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</si>
  <si>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</si>
  <si>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</si>
  <si>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</si>
  <si>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</si>
  <si>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</si>
  <si>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</si>
  <si>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</si>
  <si>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</si>
  <si>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</si>
  <si>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</si>
  <si>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</si>
  <si>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</si>
  <si>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</si>
  <si>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</si>
  <si>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</si>
  <si>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</si>
  <si>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</si>
  <si>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</si>
  <si>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</si>
  <si>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</si>
  <si>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</si>
  <si>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</si>
  <si>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</si>
  <si>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</si>
  <si>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</si>
  <si>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</si>
  <si>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</si>
  <si>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</si>
  <si>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</si>
  <si>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</si>
  <si>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</si>
  <si>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</si>
  <si>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</si>
  <si>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</si>
  <si>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</si>
  <si>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</si>
  <si>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</si>
  <si>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</si>
  <si>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</si>
  <si>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</si>
  <si>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</si>
  <si>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</si>
  <si>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</si>
  <si>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</si>
  <si>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</si>
  <si>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</si>
  <si>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</si>
  <si>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</si>
  <si>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</si>
  <si>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</si>
  <si>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</si>
  <si>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</si>
  <si>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</si>
  <si>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</si>
  <si>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</si>
  <si>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</si>
  <si>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</si>
  <si>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</si>
  <si>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</si>
  <si>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</si>
  <si>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</si>
  <si>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</si>
  <si>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</si>
  <si>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</si>
  <si>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</si>
  <si>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</si>
  <si>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</si>
  <si>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</si>
  <si>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</si>
  <si>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</si>
  <si>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</si>
  <si>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</si>
  <si>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</si>
  <si>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</si>
  <si>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</si>
  <si>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</si>
  <si>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</si>
  <si>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</si>
  <si>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</si>
  <si>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</si>
  <si>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</si>
  <si>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</si>
  <si>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</si>
  <si>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</si>
  <si>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</si>
  <si>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</si>
  <si>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</si>
  <si>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</si>
  <si>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</si>
  <si>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</si>
  <si>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</si>
  <si>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</si>
  <si>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</si>
  <si>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</si>
  <si>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</si>
  <si>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</si>
  <si>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</si>
  <si>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</si>
  <si>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</si>
  <si>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</si>
  <si>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</si>
  <si>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</si>
  <si>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</si>
  <si>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</si>
  <si>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</si>
  <si>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</si>
  <si>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</si>
  <si>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</si>
  <si>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</si>
  <si>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</si>
  <si>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</si>
  <si>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</si>
  <si>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</si>
  <si>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</si>
  <si>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</si>
  <si>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</si>
  <si>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</si>
  <si>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</si>
  <si>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</si>
  <si>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</si>
  <si>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</si>
  <si>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</si>
  <si>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</si>
  <si>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</si>
  <si>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</si>
  <si>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</si>
  <si>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</si>
  <si>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</si>
  <si>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</si>
  <si>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</si>
  <si>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</si>
  <si>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</si>
  <si>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</si>
  <si>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</si>
  <si>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</si>
  <si>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</si>
  <si>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</si>
  <si>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</si>
  <si>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</si>
  <si>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</si>
  <si>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</si>
  <si>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</si>
  <si>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</si>
  <si>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</si>
  <si>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</si>
  <si>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</si>
  <si>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</si>
  <si>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</si>
  <si>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</si>
  <si>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</si>
  <si>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</si>
  <si>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</si>
  <si>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</si>
  <si>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</si>
  <si>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</si>
  <si>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</si>
  <si>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</si>
  <si>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</si>
  <si>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</si>
  <si>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</si>
  <si>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</si>
  <si>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</si>
  <si>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</si>
  <si>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</si>
  <si>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</si>
  <si>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</si>
  <si>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</si>
  <si>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</si>
  <si>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</si>
  <si>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</si>
  <si>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</si>
  <si>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</si>
  <si>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</si>
  <si>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</si>
  <si>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</si>
  <si>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</si>
  <si>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</si>
  <si>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</si>
  <si>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</si>
  <si>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</si>
  <si>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</si>
  <si>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</si>
  <si>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</si>
  <si>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</si>
  <si>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</si>
  <si>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</si>
  <si>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</si>
  <si>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</si>
  <si>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</si>
  <si>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</si>
  <si>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</si>
  <si>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</si>
  <si>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</si>
  <si>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</si>
  <si>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</si>
  <si>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</si>
  <si>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</si>
  <si>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</si>
  <si>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</si>
  <si>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</si>
  <si>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</si>
  <si>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</si>
  <si>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</si>
  <si>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</si>
  <si>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</si>
  <si>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</si>
  <si>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</si>
  <si>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</si>
  <si>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</si>
  <si>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</si>
  <si>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</si>
  <si>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</si>
  <si>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</si>
  <si>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</si>
  <si>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</si>
  <si>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</si>
  <si>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</si>
  <si>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</si>
  <si>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</si>
  <si>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</si>
  <si>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</si>
  <si>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</si>
  <si>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</si>
  <si>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</si>
  <si>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</si>
  <si>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</si>
  <si>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</si>
  <si>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</si>
  <si>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</si>
  <si>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</si>
  <si>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</si>
  <si>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</si>
  <si>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</si>
  <si>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</si>
  <si>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</si>
  <si>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</si>
  <si>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</si>
  <si>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</si>
  <si>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</si>
  <si>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</si>
  <si>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</si>
  <si>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</si>
  <si>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</si>
  <si>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</si>
  <si>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</si>
  <si>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</si>
  <si>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</si>
  <si>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</si>
  <si>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</si>
  <si>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</si>
  <si>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</si>
  <si>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</si>
  <si>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</si>
  <si>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</si>
  <si>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</si>
  <si>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</si>
  <si>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</si>
  <si>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</si>
  <si>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</si>
  <si>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</si>
  <si>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</si>
  <si>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</si>
  <si>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</si>
  <si>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</si>
  <si>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</si>
  <si>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</si>
  <si>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</si>
  <si>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</si>
  <si>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</si>
  <si>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</si>
  <si>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</si>
  <si>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</si>
  <si>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</si>
  <si>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</si>
  <si>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</si>
  <si>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</si>
  <si>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</si>
  <si>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</si>
  <si>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</si>
  <si>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</si>
  <si>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</si>
  <si>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</si>
  <si>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</si>
  <si>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</si>
  <si>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</si>
  <si>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</si>
  <si>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</si>
  <si>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</si>
  <si>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</si>
  <si>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</si>
  <si>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</si>
  <si>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</si>
  <si>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</si>
  <si>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</si>
  <si>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</si>
  <si>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</si>
  <si>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</si>
  <si>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</si>
  <si>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</si>
  <si>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</si>
  <si>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</si>
  <si>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</si>
  <si>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</si>
  <si>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</si>
  <si>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</si>
  <si>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</si>
  <si>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</si>
  <si>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</si>
  <si>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</si>
  <si>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</si>
  <si>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</si>
  <si>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</si>
  <si>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</si>
  <si>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</si>
  <si>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</si>
  <si>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</si>
  <si>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</si>
  <si>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</si>
  <si>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</si>
  <si>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</si>
  <si>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</si>
  <si>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</si>
  <si>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</si>
  <si>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</si>
  <si>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</si>
  <si>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</si>
  <si>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</si>
  <si>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</si>
  <si>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</si>
  <si>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</si>
  <si>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</si>
  <si>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</si>
  <si>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</si>
  <si>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</si>
  <si>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</si>
  <si>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</si>
  <si>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</si>
  <si>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</si>
  <si>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</si>
  <si>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</si>
  <si>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</si>
  <si>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</si>
  <si>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</si>
  <si>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</si>
  <si>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</si>
  <si>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</si>
  <si>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</si>
  <si>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</si>
  <si>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</si>
  <si>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</si>
  <si>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</si>
  <si>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</si>
  <si>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</si>
  <si>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</si>
  <si>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</si>
  <si>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</si>
  <si>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</si>
  <si>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</si>
  <si>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</si>
  <si>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</si>
  <si>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</si>
  <si>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</si>
  <si>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</si>
  <si>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</si>
  <si>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</si>
  <si>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</si>
  <si>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</si>
  <si>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</si>
  <si>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</si>
  <si>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</si>
  <si>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</si>
  <si>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</si>
  <si>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</si>
  <si>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</si>
  <si>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</si>
  <si>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</si>
  <si>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</si>
  <si>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</si>
  <si>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</si>
  <si>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</si>
  <si>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</si>
  <si>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</si>
  <si>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</si>
  <si>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</si>
  <si>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</si>
  <si>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</si>
  <si>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</si>
  <si>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</si>
  <si>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</si>
  <si>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</si>
  <si>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</si>
  <si>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</si>
  <si>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</si>
  <si>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</si>
  <si>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</si>
  <si>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</si>
  <si>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</si>
  <si>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</si>
  <si>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</si>
  <si>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</si>
  <si>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</si>
  <si>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</si>
  <si>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</si>
  <si>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</si>
  <si>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</si>
  <si>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</si>
  <si>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</si>
  <si>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</si>
  <si>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</si>
  <si>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</si>
  <si>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</si>
  <si>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</si>
  <si>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</si>
  <si>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</si>
  <si>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</si>
  <si>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</si>
  <si>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</si>
  <si>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</si>
  <si>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</si>
  <si>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</si>
  <si>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</si>
  <si>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</si>
  <si>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</si>
  <si>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</si>
  <si>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</si>
  <si>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</si>
  <si>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</si>
  <si>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</si>
  <si>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</si>
  <si>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</si>
  <si>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</si>
  <si>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</si>
  <si>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</si>
  <si>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</si>
  <si>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</si>
  <si>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</si>
  <si>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</si>
  <si>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</si>
  <si>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</si>
  <si>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</si>
  <si>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</si>
  <si>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</si>
  <si>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</si>
  <si>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</si>
  <si>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</si>
  <si>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</si>
  <si>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</si>
  <si>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</si>
  <si>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</si>
  <si>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</si>
  <si>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</si>
  <si>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</si>
  <si>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</si>
  <si>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</si>
  <si>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</si>
  <si>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</si>
  <si>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</si>
  <si>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</si>
  <si>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</si>
  <si>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</si>
  <si>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</si>
  <si>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</si>
  <si>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</si>
  <si>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</si>
  <si>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</si>
  <si>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</si>
  <si>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</si>
  <si>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</si>
  <si>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</si>
  <si>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</si>
  <si>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</si>
  <si>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</si>
  <si>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</si>
  <si>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</si>
  <si>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</si>
  <si>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</si>
  <si>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</si>
  <si>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</si>
  <si>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</si>
  <si>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</si>
  <si>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</si>
  <si>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</si>
  <si>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</si>
  <si>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</si>
  <si>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</si>
  <si>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</si>
  <si>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</si>
  <si>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</si>
  <si>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</si>
  <si>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</si>
  <si>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</si>
  <si>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</si>
  <si>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</si>
  <si>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</si>
  <si>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</si>
  <si>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</si>
  <si>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</si>
  <si>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</si>
  <si>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</si>
  <si>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</si>
  <si>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</si>
  <si>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</si>
  <si>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</si>
  <si>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</si>
  <si>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</si>
  <si>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</si>
  <si>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</si>
  <si>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</si>
  <si>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</si>
  <si>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</si>
  <si>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</si>
  <si>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</si>
  <si>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</si>
  <si>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</si>
  <si>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</si>
  <si>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</si>
  <si>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</si>
  <si>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</si>
  <si>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</si>
  <si>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</si>
  <si>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</si>
  <si>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</si>
  <si>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</si>
  <si>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</si>
  <si>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</si>
  <si>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</si>
  <si>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</si>
  <si>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</si>
  <si>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</si>
  <si>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</si>
  <si>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</si>
  <si>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</si>
  <si>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</si>
  <si>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</si>
  <si>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</si>
  <si>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</si>
  <si>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</si>
  <si>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</si>
  <si>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</si>
  <si>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</si>
  <si>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</si>
  <si>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</si>
  <si>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</si>
  <si>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</si>
  <si>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</si>
  <si>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</si>
  <si>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</si>
  <si>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</si>
  <si>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</si>
  <si>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</si>
  <si>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</si>
  <si>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</si>
  <si>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</si>
  <si>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</si>
  <si>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</si>
  <si>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</si>
  <si>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</si>
  <si>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</si>
  <si>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</si>
  <si>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</si>
  <si>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</si>
  <si>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</si>
  <si>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</si>
  <si>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</si>
  <si>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</si>
  <si>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</si>
  <si>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</si>
  <si>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</si>
  <si>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</si>
  <si>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</si>
  <si>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</si>
  <si>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</si>
  <si>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</si>
  <si>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</si>
  <si>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</si>
  <si>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</si>
  <si>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</si>
  <si>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</si>
  <si>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</si>
  <si>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</si>
  <si>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</si>
  <si>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</si>
  <si>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</si>
  <si>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</si>
  <si>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</si>
  <si>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</si>
  <si>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</si>
  <si>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</si>
  <si>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</si>
  <si>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</si>
  <si>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</si>
  <si>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</si>
  <si>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</si>
  <si>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</si>
  <si>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</si>
  <si>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</si>
  <si>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</si>
  <si>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</si>
  <si>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</si>
  <si>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</si>
  <si>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</si>
  <si>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</si>
  <si>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</si>
  <si>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</si>
  <si>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</si>
  <si>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</si>
  <si>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</si>
  <si>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</si>
  <si>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</si>
  <si>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</si>
  <si>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</si>
  <si>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</si>
  <si>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</si>
  <si>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</si>
  <si>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</si>
  <si>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</si>
  <si>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</si>
  <si>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</si>
  <si>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</si>
  <si>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</si>
  <si>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</si>
  <si>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</si>
  <si>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</si>
  <si>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</si>
  <si>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</si>
  <si>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</si>
  <si>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</si>
  <si>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</si>
  <si>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</si>
  <si>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</si>
  <si>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</si>
  <si>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</si>
  <si>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</si>
  <si>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</si>
  <si>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</si>
  <si>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</si>
  <si>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</si>
  <si>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</si>
  <si>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</si>
  <si>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</si>
  <si>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</si>
  <si>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</si>
  <si>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</si>
  <si>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</si>
  <si>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</si>
  <si>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</si>
  <si>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</si>
  <si>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</si>
  <si>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</si>
  <si>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</si>
  <si>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</si>
  <si>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</si>
  <si>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</si>
  <si>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</si>
  <si>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</si>
  <si>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</si>
  <si>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</si>
  <si>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</si>
  <si>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</si>
  <si>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</si>
  <si>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</si>
  <si>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</si>
  <si>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</si>
  <si>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</si>
  <si>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</si>
  <si>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</si>
  <si>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</si>
  <si>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</si>
  <si>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</si>
  <si>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</si>
  <si>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</si>
  <si>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</si>
  <si>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</si>
  <si>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</si>
  <si>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</si>
  <si>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</si>
  <si>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</si>
  <si>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</si>
  <si>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</si>
  <si>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</si>
  <si>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</si>
  <si>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</si>
  <si>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</si>
  <si>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</si>
  <si>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</si>
  <si>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</si>
  <si>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</si>
  <si>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</si>
  <si>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</si>
  <si>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</si>
  <si>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</si>
  <si>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</si>
  <si>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</si>
  <si>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</si>
  <si>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</si>
  <si>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</si>
  <si>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</si>
  <si>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</si>
  <si>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</si>
  <si>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</si>
  <si>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</si>
  <si>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</si>
  <si>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</si>
  <si>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</si>
  <si>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</si>
  <si>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</si>
  <si>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</si>
  <si>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</si>
  <si>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</si>
  <si>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</si>
  <si>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</si>
  <si>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</si>
  <si>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</si>
  <si>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</si>
  <si>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</si>
  <si>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</si>
  <si>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</si>
  <si>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</si>
  <si>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</si>
  <si>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</si>
  <si>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</si>
  <si>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</si>
  <si>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</si>
  <si>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</si>
  <si>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</si>
  <si>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</si>
  <si>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</si>
  <si>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</si>
  <si>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</si>
  <si>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</si>
  <si>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</si>
  <si>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</si>
  <si>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</si>
  <si>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</si>
  <si>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</si>
  <si>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</si>
  <si>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</si>
  <si>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</si>
  <si>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</si>
  <si>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</si>
  <si>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</si>
  <si>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</si>
  <si>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</si>
  <si>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</si>
  <si>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</si>
  <si>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</si>
  <si>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</si>
  <si>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</si>
  <si>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</si>
  <si>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</si>
  <si>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</si>
  <si>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</si>
  <si>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</si>
  <si>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</si>
  <si>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</si>
  <si>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</si>
  <si>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</si>
  <si>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</si>
  <si>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</si>
  <si>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</si>
  <si>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</si>
  <si>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</si>
  <si>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</si>
  <si>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</si>
  <si>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</si>
  <si>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</si>
  <si>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</si>
  <si>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</si>
  <si>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</si>
  <si>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</si>
  <si>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</si>
  <si>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</si>
  <si>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</si>
  <si>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</si>
  <si>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</si>
  <si>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</si>
  <si>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</si>
  <si>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</si>
  <si>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</si>
  <si>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</si>
  <si>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</si>
  <si>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</si>
  <si>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</si>
  <si>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</si>
  <si>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</si>
  <si>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</si>
  <si>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</si>
  <si>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</si>
  <si>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</si>
  <si>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</si>
  <si>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</si>
  <si>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</si>
  <si>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</si>
  <si>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</si>
  <si>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</si>
  <si>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</si>
  <si>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</si>
  <si>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</si>
  <si>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</si>
  <si>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</si>
  <si>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</si>
  <si>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</si>
  <si>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</si>
  <si>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</si>
  <si>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</si>
  <si>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</si>
  <si>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</si>
  <si>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</si>
  <si>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</si>
  <si>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</si>
  <si>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</si>
  <si>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</si>
  <si>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</si>
  <si>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</si>
  <si>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</si>
  <si>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</si>
  <si>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</si>
  <si>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</si>
  <si>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</si>
  <si>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</si>
  <si>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</si>
  <si>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</si>
  <si>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</si>
  <si>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</si>
  <si>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</si>
  <si>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</si>
  <si>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</si>
  <si>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</si>
  <si>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</si>
  <si>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</si>
  <si>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</si>
  <si>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</si>
  <si>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</si>
  <si>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</si>
  <si>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</si>
  <si>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</si>
  <si>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</si>
  <si>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</si>
  <si>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</si>
  <si>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</si>
  <si>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</si>
  <si>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</si>
  <si>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</si>
  <si>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</si>
  <si>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</si>
  <si>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</si>
  <si>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</si>
  <si>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</si>
  <si>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</si>
  <si>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</si>
  <si>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</si>
  <si>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</si>
  <si>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</si>
  <si>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</si>
  <si>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</si>
  <si>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</si>
  <si>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</si>
  <si>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</si>
  <si>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</si>
  <si>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</si>
  <si>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</si>
  <si>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</si>
  <si>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</si>
  <si>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</si>
  <si>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</si>
  <si>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</si>
  <si>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</si>
  <si>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</si>
  <si>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</si>
  <si>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</si>
  <si>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</si>
  <si>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</si>
  <si>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</si>
  <si>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</si>
  <si>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</si>
  <si>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</si>
  <si>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</si>
  <si>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</si>
  <si>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</si>
  <si>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</si>
  <si>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</si>
  <si>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</si>
  <si>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</si>
  <si>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</si>
  <si>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</si>
  <si>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</si>
  <si>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</si>
  <si>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</si>
  <si>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</si>
  <si>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</si>
  <si>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</si>
  <si>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</si>
  <si>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</si>
  <si>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</si>
  <si>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</si>
  <si>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</si>
  <si>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</si>
  <si>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</si>
  <si>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</si>
  <si>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</si>
  <si>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</si>
  <si>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</si>
  <si>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</si>
  <si>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</si>
  <si>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</si>
  <si>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</si>
  <si>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</si>
  <si>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</si>
  <si>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</si>
  <si>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</si>
  <si>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</si>
  <si>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</si>
  <si>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</si>
  <si>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</si>
  <si>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</si>
  <si>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</si>
  <si>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</si>
  <si>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</si>
  <si>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</si>
  <si>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</si>
  <si>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</si>
  <si>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</si>
  <si>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</si>
  <si>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</si>
  <si>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</si>
  <si>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</si>
  <si>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</si>
  <si>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</si>
  <si>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</si>
  <si>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</si>
  <si>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</si>
  <si>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</si>
  <si>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</si>
  <si>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</si>
  <si>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</si>
  <si>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</si>
  <si>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</si>
  <si>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</si>
  <si>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</si>
  <si>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</si>
  <si>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</si>
  <si>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</si>
  <si>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</si>
  <si>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</si>
  <si>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</si>
  <si>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</si>
  <si>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</si>
  <si>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</si>
  <si>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</si>
  <si>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</si>
  <si>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</si>
  <si>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</si>
  <si>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</si>
  <si>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</si>
  <si>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</si>
  <si>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</si>
  <si>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</si>
  <si>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</si>
  <si>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</si>
  <si>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</si>
  <si>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</si>
  <si>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</si>
  <si>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</si>
  <si>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</si>
  <si>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</si>
  <si>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</si>
  <si>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</si>
  <si>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</si>
  <si>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</si>
  <si>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</si>
  <si>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</si>
  <si>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</si>
  <si>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</si>
  <si>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</si>
  <si>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</si>
  <si>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</si>
  <si>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</si>
  <si>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</si>
  <si>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</si>
  <si>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</si>
  <si>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</si>
  <si>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</si>
  <si>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</si>
  <si>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</si>
  <si>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</si>
  <si>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</si>
  <si>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</si>
  <si>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</si>
  <si>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</si>
  <si>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</si>
  <si>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</si>
  <si>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</si>
  <si>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</si>
  <si>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</si>
  <si>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</si>
  <si>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</si>
  <si>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</si>
  <si>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</si>
  <si>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</si>
  <si>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</si>
  <si>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</si>
  <si>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</si>
  <si>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</si>
  <si>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</si>
  <si>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</si>
  <si>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</si>
  <si>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</si>
  <si>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</si>
  <si>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</si>
  <si>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</si>
  <si>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</si>
  <si>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</si>
  <si>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</si>
  <si>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</si>
  <si>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</si>
  <si>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</si>
  <si>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</si>
  <si>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</si>
  <si>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</si>
  <si>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</si>
  <si>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</si>
  <si>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</si>
  <si>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</si>
  <si>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</si>
  <si>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</si>
  <si>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</si>
  <si>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</si>
  <si>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</si>
  <si>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</si>
  <si>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</si>
  <si>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</si>
  <si>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</si>
  <si>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</si>
  <si>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</si>
  <si>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</si>
  <si>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</si>
  <si>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</si>
  <si>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</si>
  <si>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</si>
  <si>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</si>
  <si>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</si>
  <si>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</si>
  <si>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</si>
  <si>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</si>
  <si>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</si>
  <si>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</si>
  <si>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</si>
  <si>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</si>
  <si>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</si>
  <si>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</si>
  <si>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</si>
  <si>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</si>
  <si>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</si>
  <si>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</si>
  <si>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</si>
  <si>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</si>
  <si>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</si>
  <si>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</si>
  <si>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</si>
  <si>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</si>
  <si>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</si>
  <si>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</si>
  <si>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</si>
  <si>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</si>
  <si>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</si>
  <si>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</si>
  <si>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</si>
  <si>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</si>
  <si>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</si>
  <si>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</si>
  <si>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</si>
  <si>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</si>
  <si>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</si>
  <si>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</si>
  <si>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</si>
  <si>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</si>
  <si>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</si>
  <si>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</si>
  <si>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</si>
  <si>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</si>
  <si>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</si>
  <si>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</si>
  <si>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</si>
  <si>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</si>
  <si>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</si>
  <si>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</si>
  <si>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</si>
  <si>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</si>
  <si>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</si>
  <si>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</si>
  <si>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</si>
  <si>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</si>
  <si>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</si>
  <si>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</si>
  <si>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</si>
  <si>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</si>
  <si>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</si>
  <si>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</si>
  <si>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</si>
  <si>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</si>
  <si>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</si>
  <si>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</si>
  <si>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</si>
  <si>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</si>
  <si>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</si>
  <si>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</si>
  <si>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</si>
  <si>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</si>
  <si>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</si>
  <si>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</si>
  <si>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</si>
  <si>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</si>
  <si>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</si>
  <si>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</si>
  <si>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</si>
  <si>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</si>
  <si>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</si>
  <si>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</si>
  <si>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</si>
  <si>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</si>
  <si>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</si>
  <si>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</si>
  <si>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</si>
  <si>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</si>
  <si>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</si>
  <si>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</si>
  <si>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</si>
  <si>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</si>
  <si>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</si>
  <si>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</si>
  <si>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</si>
  <si>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</si>
  <si>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</si>
  <si>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</si>
  <si>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</si>
  <si>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</si>
  <si>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</si>
  <si>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</si>
  <si>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</si>
  <si>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</si>
  <si>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</si>
  <si>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</si>
  <si>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</si>
  <si>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</si>
  <si>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</si>
  <si>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</si>
  <si>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</si>
  <si>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</si>
  <si>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</si>
  <si>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</si>
  <si>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</si>
  <si>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</si>
  <si>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</si>
  <si>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</si>
  <si>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</si>
  <si>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</si>
  <si>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</si>
  <si>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</si>
  <si>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</si>
  <si>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</si>
  <si>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</si>
  <si>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</si>
  <si>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</si>
  <si>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</si>
  <si>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</si>
  <si>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</si>
  <si>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</si>
  <si>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</si>
  <si>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</si>
  <si>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</si>
  <si>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</si>
  <si>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</si>
  <si>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</si>
  <si>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</si>
  <si>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</si>
  <si>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</si>
  <si>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</si>
  <si>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</si>
  <si>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</si>
  <si>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</si>
  <si>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</si>
  <si>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</si>
  <si>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</si>
  <si>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</si>
  <si>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</si>
  <si>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</si>
  <si>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</si>
  <si>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</si>
  <si>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</si>
  <si>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</si>
  <si>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</si>
  <si>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</si>
  <si>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</si>
  <si>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</si>
  <si>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</si>
  <si>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</si>
  <si>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</si>
  <si>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</si>
  <si>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</si>
  <si>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</si>
  <si>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</si>
  <si>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</si>
  <si>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</si>
  <si>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</si>
  <si>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</si>
  <si>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</si>
  <si>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</si>
  <si>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</si>
  <si>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</si>
  <si>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</si>
  <si>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</si>
  <si>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</si>
  <si>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</si>
  <si>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</si>
  <si>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</si>
  <si>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</si>
  <si>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</si>
  <si>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</si>
  <si>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</si>
  <si>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</si>
  <si>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</si>
  <si>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</si>
  <si>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</si>
  <si>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</si>
  <si>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</si>
  <si>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</si>
  <si>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</si>
  <si>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</si>
  <si>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</si>
  <si>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</si>
  <si>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</si>
  <si>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</si>
  <si>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</si>
  <si>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</si>
  <si>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</si>
  <si>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</si>
  <si>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</si>
  <si>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</si>
  <si>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</si>
  <si>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</si>
  <si>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</si>
  <si>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</si>
  <si>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</si>
  <si>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</si>
  <si>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</si>
  <si>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</si>
  <si>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</si>
  <si>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</si>
  <si>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</si>
  <si>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</si>
  <si>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</si>
  <si>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</si>
  <si>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</si>
  <si>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</si>
  <si>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</si>
  <si>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</si>
  <si>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</si>
  <si>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</si>
  <si>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</si>
  <si>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</si>
  <si>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</si>
  <si>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</si>
  <si>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</si>
  <si>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</si>
  <si>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</si>
  <si>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</si>
  <si>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</si>
  <si>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</si>
  <si>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</si>
  <si>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</si>
  <si>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</si>
  <si>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</si>
  <si>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</si>
  <si>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</si>
  <si>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</si>
  <si>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</si>
  <si>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</si>
  <si>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</si>
  <si>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</si>
  <si>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</si>
  <si>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</si>
  <si>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</si>
  <si>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</si>
  <si>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</si>
  <si>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</si>
  <si>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</si>
  <si>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</si>
  <si>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</si>
  <si>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</si>
  <si>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</si>
  <si>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</si>
  <si>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</si>
  <si>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</si>
  <si>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</si>
  <si>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</si>
  <si>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</si>
  <si>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</si>
  <si>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</si>
  <si>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</si>
  <si>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</si>
  <si>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</si>
  <si>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</si>
  <si>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</si>
  <si>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</si>
  <si>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</si>
  <si>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</si>
  <si>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</si>
  <si>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</si>
  <si>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</si>
  <si>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</si>
  <si>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</si>
  <si>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</si>
  <si>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</si>
  <si>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</si>
  <si>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</si>
  <si>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</si>
  <si>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</si>
  <si>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</si>
  <si>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</si>
  <si>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</si>
  <si>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</si>
  <si>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</si>
  <si>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</si>
  <si>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</si>
  <si>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</si>
  <si>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</si>
  <si>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</si>
  <si>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</si>
  <si>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</si>
  <si>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</si>
  <si>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</si>
  <si>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</si>
  <si>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</si>
  <si>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</si>
  <si>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</si>
  <si>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</si>
  <si>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</si>
  <si>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</si>
  <si>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</si>
  <si>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</si>
  <si>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</si>
  <si>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</si>
  <si>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</si>
  <si>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</si>
  <si>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</si>
  <si>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</si>
  <si>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</si>
  <si>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</si>
  <si>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</si>
  <si>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</si>
  <si>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</si>
  <si>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</si>
  <si>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</si>
  <si>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</si>
  <si>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</si>
  <si>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</si>
  <si>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</si>
  <si>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</si>
  <si>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</si>
  <si>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</si>
  <si>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</si>
  <si>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</si>
  <si>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</si>
  <si>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</si>
  <si>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</si>
  <si>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</si>
  <si>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</si>
  <si>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</si>
  <si>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</si>
  <si>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</si>
  <si>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</si>
  <si>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</si>
  <si>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</si>
  <si>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</si>
  <si>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</si>
  <si>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</si>
  <si>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</si>
  <si>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</si>
  <si>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</si>
  <si>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</si>
  <si>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</si>
  <si>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</si>
  <si>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</si>
  <si>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</si>
  <si>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</si>
  <si>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</si>
  <si>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</si>
  <si>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</si>
  <si>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</si>
  <si>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</si>
  <si>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</si>
  <si>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</si>
  <si>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</si>
  <si>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</si>
  <si>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</si>
  <si>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</si>
  <si>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</si>
  <si>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</si>
  <si>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</si>
  <si>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</si>
  <si>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</si>
  <si>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</si>
  <si>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</si>
  <si>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</si>
  <si>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</si>
  <si>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</si>
  <si>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</si>
  <si>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</si>
  <si>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</si>
  <si>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</si>
  <si>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</si>
  <si>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</si>
  <si>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</si>
  <si>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</si>
  <si>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</si>
  <si>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</si>
  <si>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</si>
  <si>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</si>
  <si>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</si>
  <si>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</si>
  <si>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</si>
  <si>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</si>
  <si>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</si>
  <si>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</si>
  <si>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</si>
  <si>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</si>
  <si>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</si>
  <si>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</si>
  <si>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</si>
  <si>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</si>
  <si>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</si>
  <si>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</si>
  <si>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</si>
  <si>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</si>
  <si>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</si>
  <si>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</si>
  <si>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</si>
  <si>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</si>
  <si>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</si>
  <si>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</si>
  <si>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</si>
  <si>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</si>
  <si>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</si>
  <si>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</si>
  <si>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</si>
  <si>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</si>
  <si>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</si>
  <si>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</si>
  <si>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</si>
  <si>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</si>
  <si>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</si>
  <si>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</si>
  <si>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</si>
  <si>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</si>
  <si>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</si>
  <si>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</si>
  <si>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</si>
  <si>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</si>
  <si>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</si>
  <si>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</si>
  <si>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</si>
  <si>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</si>
  <si>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</si>
  <si>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</si>
  <si>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</si>
  <si>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</si>
  <si>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</si>
  <si>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</si>
  <si>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</si>
  <si>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</si>
  <si>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</si>
  <si>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</si>
  <si>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</si>
  <si>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</si>
  <si>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</si>
  <si>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</si>
  <si>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</si>
  <si>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</si>
  <si>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</si>
  <si>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</si>
  <si>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</si>
  <si>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</si>
  <si>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</si>
  <si>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</si>
  <si>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</si>
  <si>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</si>
  <si>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</si>
  <si>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</si>
  <si>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</si>
  <si>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</si>
  <si>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</si>
  <si>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</si>
  <si>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</si>
  <si>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</si>
  <si>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</si>
  <si>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</si>
  <si>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</si>
  <si>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</si>
  <si>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</si>
  <si>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</si>
  <si>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</si>
  <si>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</si>
  <si>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</si>
  <si>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</si>
  <si>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</si>
  <si>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</si>
  <si>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</si>
  <si>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</si>
  <si>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</si>
  <si>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</si>
  <si>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</si>
  <si>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</si>
  <si>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</si>
  <si>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</si>
  <si>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</si>
  <si>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</si>
  <si>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</si>
  <si>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</si>
  <si>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</si>
  <si>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</si>
  <si>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</si>
  <si>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</si>
  <si>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</si>
  <si>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</si>
  <si>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</si>
  <si>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</si>
  <si>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</si>
  <si>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</si>
  <si>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</si>
  <si>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</si>
  <si>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</si>
  <si>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</si>
  <si>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</si>
  <si>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</si>
  <si>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</si>
  <si>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</si>
  <si>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</si>
  <si>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</si>
  <si>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</si>
  <si>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</si>
  <si>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</si>
  <si>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</si>
  <si>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</si>
  <si>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</si>
  <si>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</si>
  <si>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</si>
  <si>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</si>
  <si>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</si>
  <si>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</si>
  <si>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</si>
  <si>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</si>
  <si>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</si>
  <si>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</si>
  <si>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</si>
  <si>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</si>
  <si>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</si>
  <si>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</si>
  <si>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</si>
  <si>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</si>
  <si>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</si>
  <si>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</si>
  <si>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</si>
  <si>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</si>
  <si>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</si>
  <si>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</si>
  <si>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</si>
  <si>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</si>
  <si>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</si>
  <si>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</si>
  <si>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</si>
  <si>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</si>
  <si>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</si>
  <si>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</si>
  <si>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</si>
  <si>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</si>
  <si>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</si>
  <si>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</si>
  <si>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</si>
  <si>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</si>
  <si>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</si>
  <si>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</si>
  <si>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</si>
  <si>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</si>
  <si>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</si>
  <si>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</si>
  <si>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</si>
  <si>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</si>
  <si>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</si>
  <si>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</si>
  <si>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</si>
  <si>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</si>
  <si>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</si>
  <si>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</si>
  <si>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</si>
  <si>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</si>
  <si>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</si>
  <si>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</si>
  <si>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</si>
  <si>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</si>
  <si>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</si>
  <si>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</si>
  <si>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</si>
  <si>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</si>
  <si>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</si>
  <si>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</si>
  <si>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</si>
  <si>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</si>
  <si>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</si>
  <si>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</si>
  <si>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</si>
  <si>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</si>
  <si>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</si>
  <si>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</si>
  <si>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</si>
  <si>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</si>
  <si>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</si>
  <si>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</si>
  <si>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</si>
  <si>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</si>
  <si>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</si>
  <si>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</si>
  <si>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</si>
  <si>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</si>
  <si>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</si>
  <si>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</si>
  <si>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</si>
  <si>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</si>
  <si>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</si>
  <si>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</si>
  <si>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</si>
  <si>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</si>
  <si>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</si>
  <si>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</si>
  <si>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</si>
  <si>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</si>
  <si>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</si>
  <si>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</si>
  <si>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</si>
  <si>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</si>
  <si>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</si>
  <si>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</si>
  <si>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</si>
  <si>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</si>
  <si>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</si>
  <si>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</si>
  <si>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</si>
  <si>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</si>
  <si>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</si>
  <si>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</si>
  <si>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</si>
  <si>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</si>
  <si>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</si>
  <si>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</si>
  <si>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</si>
  <si>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</si>
  <si>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</si>
  <si>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</si>
  <si>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</si>
  <si>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</si>
  <si>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</si>
  <si>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</si>
  <si>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</si>
  <si>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</si>
  <si>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</si>
  <si>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</si>
  <si>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</si>
  <si>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</si>
  <si>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</si>
  <si>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</si>
  <si>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</si>
  <si>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</si>
  <si>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</si>
  <si>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</si>
  <si>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</si>
  <si>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</si>
  <si>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</si>
  <si>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</si>
  <si>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</si>
  <si>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</si>
  <si>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</si>
  <si>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</si>
  <si>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</si>
  <si>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</si>
  <si>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</si>
  <si>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</si>
  <si>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</si>
  <si>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</si>
  <si>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</si>
  <si>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</si>
  <si>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</si>
  <si>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</si>
  <si>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</si>
  <si>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</si>
  <si>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</si>
  <si>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</si>
  <si>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</si>
  <si>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</si>
  <si>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</si>
  <si>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</si>
  <si>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</si>
  <si>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</si>
  <si>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</si>
  <si>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</si>
  <si>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</si>
  <si>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</si>
  <si>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</si>
  <si>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</si>
  <si>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</si>
  <si>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</si>
  <si>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</si>
  <si>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</si>
  <si>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</si>
  <si>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</si>
  <si>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</si>
  <si>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</si>
  <si>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</si>
  <si>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</si>
  <si>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</si>
  <si>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</si>
  <si>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</si>
  <si>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</si>
  <si>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</si>
  <si>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</si>
  <si>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</si>
  <si>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</si>
  <si>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</si>
  <si>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</si>
  <si>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</si>
  <si>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</si>
  <si>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</si>
  <si>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</si>
  <si>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</si>
  <si>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</si>
  <si>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</si>
  <si>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</si>
  <si>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</si>
  <si>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</si>
  <si>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</si>
  <si>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</si>
  <si>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</si>
  <si>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</si>
  <si>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</si>
  <si>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</si>
  <si>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</si>
  <si>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</si>
  <si>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</si>
  <si>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</si>
  <si>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</si>
  <si>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</si>
  <si>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</si>
  <si>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</si>
  <si>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</si>
  <si>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</si>
  <si>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</si>
  <si>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</si>
  <si>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</si>
  <si>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</si>
  <si>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</si>
  <si>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</si>
  <si>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</si>
  <si>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</si>
  <si>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</si>
  <si>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</si>
  <si>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</si>
  <si>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</si>
  <si>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</si>
  <si>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</si>
  <si>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</si>
  <si>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</si>
  <si>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</si>
  <si>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</si>
  <si>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</si>
  <si>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</si>
  <si>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</si>
  <si>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</si>
  <si>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</si>
  <si>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</si>
  <si>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</si>
  <si>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</si>
  <si>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</si>
  <si>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</si>
  <si>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</si>
  <si>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</si>
  <si>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</si>
  <si>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</si>
  <si>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</si>
  <si>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</si>
  <si>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</si>
  <si>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</si>
  <si>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</si>
  <si>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</si>
  <si>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</si>
  <si>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</si>
  <si>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</si>
  <si>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</si>
  <si>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</si>
  <si>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</si>
  <si>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</si>
  <si>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</si>
  <si>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</si>
  <si>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</si>
  <si>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</si>
  <si>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</si>
  <si>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</si>
  <si>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</si>
  <si>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</si>
  <si>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</si>
  <si>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</si>
  <si>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</si>
  <si>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</si>
  <si>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</si>
  <si>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</si>
  <si>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</si>
  <si>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</si>
  <si>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</si>
  <si>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</si>
  <si>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</si>
  <si>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</si>
  <si>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</si>
  <si>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</si>
  <si>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</si>
  <si>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</si>
  <si>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</si>
  <si>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</si>
  <si>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</si>
  <si>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</si>
  <si>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</si>
  <si>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</si>
  <si>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</si>
  <si>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</si>
  <si>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</si>
  <si>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</si>
  <si>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</si>
  <si>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</si>
  <si>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</si>
  <si>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</si>
  <si>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</si>
  <si>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</si>
  <si>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</si>
  <si>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</si>
  <si>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</si>
  <si>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</si>
  <si>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</si>
  <si>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</si>
  <si>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</si>
  <si>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</si>
  <si>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</si>
  <si>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</si>
  <si>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</si>
  <si>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</si>
  <si>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</si>
  <si>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</si>
  <si>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</si>
  <si>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</si>
  <si>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</si>
  <si>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</si>
  <si>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</si>
  <si>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</si>
  <si>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</si>
  <si>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</si>
  <si>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</si>
  <si>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</si>
  <si>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</si>
  <si>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</si>
  <si>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</si>
  <si>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</si>
  <si>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</si>
  <si>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</si>
  <si>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</si>
  <si>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</si>
  <si>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</si>
  <si>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</si>
  <si>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</si>
  <si>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</si>
  <si>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</si>
  <si>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</si>
  <si>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</si>
  <si>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</si>
  <si>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</si>
  <si>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</si>
  <si>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</si>
  <si>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</si>
  <si>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</si>
  <si>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</si>
  <si>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</si>
  <si>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</si>
  <si>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</si>
  <si>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</si>
  <si>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</si>
  <si>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</si>
  <si>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</si>
  <si>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</si>
  <si>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</si>
  <si>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</si>
  <si>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</si>
  <si>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</si>
  <si>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</si>
  <si>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</si>
  <si>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</si>
  <si>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</si>
  <si>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</si>
  <si>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</si>
  <si>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</si>
  <si>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</si>
  <si>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</si>
  <si>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</si>
  <si>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</si>
  <si>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</si>
  <si>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</si>
  <si>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</si>
  <si>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</si>
  <si>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</si>
  <si>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</si>
  <si>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</si>
  <si>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</si>
  <si>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</si>
  <si>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</si>
  <si>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</si>
  <si>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</si>
  <si>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</si>
  <si>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</si>
  <si>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</si>
  <si>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</si>
  <si>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</si>
  <si>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</si>
  <si>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</si>
  <si>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</si>
  <si>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</si>
  <si>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</si>
  <si>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</si>
  <si>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</si>
  <si>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</si>
  <si>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</si>
  <si>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</si>
  <si>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</si>
  <si>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</si>
  <si>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</si>
  <si>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</si>
  <si>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</si>
  <si>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</si>
  <si>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</si>
  <si>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</si>
  <si>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</si>
  <si>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</si>
  <si>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</si>
  <si>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</si>
  <si>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</si>
  <si>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</si>
  <si>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</si>
  <si>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</si>
  <si>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</si>
  <si>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</si>
  <si>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</si>
  <si>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</si>
  <si>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</si>
  <si>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</si>
  <si>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</si>
  <si>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</si>
  <si>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</si>
  <si>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</si>
  <si>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</si>
  <si>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</si>
  <si>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</si>
  <si>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</si>
  <si>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</si>
  <si>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</si>
  <si>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</si>
  <si>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</si>
  <si>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</si>
  <si>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</si>
  <si>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</si>
  <si>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</si>
  <si>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</si>
  <si>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</si>
  <si>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</si>
  <si>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</si>
  <si>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</si>
  <si>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</si>
  <si>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</si>
  <si>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</si>
  <si>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</si>
  <si>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</si>
  <si>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</si>
  <si>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</si>
  <si>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</si>
  <si>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</si>
  <si>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</si>
  <si>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</si>
  <si>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</si>
  <si>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</si>
  <si>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</si>
  <si>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</si>
  <si>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</si>
  <si>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</si>
  <si>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</si>
  <si>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</si>
  <si>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</si>
  <si>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</si>
  <si>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</si>
  <si>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</si>
  <si>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</si>
  <si>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</si>
  <si>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</si>
  <si>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</si>
  <si>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</si>
  <si>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</si>
  <si>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</si>
  <si>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</si>
  <si>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</si>
  <si>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</si>
  <si>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</si>
  <si>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</si>
  <si>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</si>
  <si>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</si>
  <si>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</si>
  <si>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</si>
  <si>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</si>
  <si>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</si>
  <si>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</si>
  <si>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</si>
  <si>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</si>
  <si>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</si>
  <si>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</si>
  <si>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</si>
  <si>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</si>
  <si>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</si>
  <si>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</si>
  <si>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</si>
  <si>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</si>
  <si>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</si>
  <si>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</si>
  <si>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</si>
  <si>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</si>
  <si>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</si>
  <si>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</si>
  <si>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</si>
  <si>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</si>
  <si>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</si>
  <si>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</si>
  <si>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</si>
  <si>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</si>
  <si>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</si>
  <si>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</si>
  <si>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</si>
  <si>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</si>
  <si>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</si>
  <si>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</si>
  <si>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</si>
  <si>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</si>
  <si>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</si>
  <si>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</si>
  <si>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</si>
  <si>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</si>
  <si>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</si>
  <si>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</si>
  <si>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</si>
  <si>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</si>
  <si>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</si>
  <si>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</si>
  <si>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</si>
  <si>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</si>
  <si>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</si>
  <si>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</si>
  <si>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</si>
  <si>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</si>
  <si>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</si>
  <si>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</si>
  <si>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</si>
  <si>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</si>
  <si>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</si>
  <si>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</si>
  <si>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</si>
  <si>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</si>
  <si>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</si>
  <si>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</si>
  <si>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</si>
  <si>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</si>
  <si>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</si>
  <si>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</si>
  <si>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</si>
  <si>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</si>
  <si>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</si>
  <si>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</si>
  <si>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</si>
  <si>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</si>
  <si>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</si>
  <si>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</si>
  <si>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</si>
  <si>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</si>
  <si>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</si>
  <si>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</si>
  <si>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</si>
  <si>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</si>
  <si>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</si>
  <si>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</si>
  <si>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</si>
  <si>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</si>
  <si>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</si>
  <si>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</si>
  <si>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</si>
  <si>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</si>
  <si>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</si>
  <si>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</si>
  <si>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</si>
  <si>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</si>
  <si>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</si>
  <si>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</si>
  <si>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</si>
  <si>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</si>
  <si>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</si>
  <si>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</si>
  <si>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</si>
  <si>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</si>
  <si>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</si>
  <si>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</si>
  <si>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</si>
  <si>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</si>
  <si>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</si>
  <si>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</si>
  <si>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</si>
  <si>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</si>
  <si>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</si>
  <si>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</si>
  <si>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</si>
  <si>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</si>
  <si>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</si>
  <si>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</si>
  <si>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</si>
  <si>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</si>
  <si>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</si>
  <si>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</si>
  <si>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</si>
  <si>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</si>
  <si>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</si>
  <si>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</si>
  <si>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</si>
  <si>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</si>
  <si>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</si>
  <si>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</si>
  <si>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</si>
  <si>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</si>
  <si>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</si>
  <si>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</si>
  <si>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</si>
  <si>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</si>
  <si>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</si>
  <si>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</si>
  <si>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</si>
  <si>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</si>
  <si>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</si>
  <si>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</si>
  <si>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</si>
  <si>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</si>
  <si>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</si>
  <si>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</si>
  <si>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</si>
  <si>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</si>
  <si>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</si>
  <si>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</si>
  <si>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</si>
  <si>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</si>
  <si>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</si>
  <si>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</si>
  <si>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</si>
  <si>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</si>
  <si>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</si>
  <si>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</si>
  <si>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</si>
  <si>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</si>
  <si>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</si>
  <si>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</si>
  <si>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</si>
  <si>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</si>
  <si>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</si>
  <si>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</si>
  <si>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</si>
  <si>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</si>
  <si>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</si>
  <si>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</si>
  <si>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</si>
  <si>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</si>
  <si>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</si>
  <si>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</si>
  <si>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</si>
  <si>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</si>
  <si>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</si>
  <si>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</si>
  <si>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</si>
  <si>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</si>
  <si>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</si>
  <si>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</si>
  <si>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</si>
  <si>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</si>
  <si>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</si>
  <si>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</si>
  <si>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</si>
  <si>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</si>
  <si>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</si>
  <si>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</si>
  <si>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</si>
  <si>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</si>
  <si>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</si>
  <si>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</si>
  <si>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</si>
  <si>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</si>
  <si>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</si>
  <si>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</si>
  <si>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</si>
  <si>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</si>
  <si>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</si>
  <si>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</si>
  <si>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</si>
  <si>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</si>
  <si>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</si>
  <si>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</si>
  <si>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</si>
  <si>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</si>
  <si>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</si>
  <si>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</si>
  <si>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</si>
  <si>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</si>
  <si>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</si>
  <si>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</si>
  <si>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</si>
  <si>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</si>
  <si>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</si>
  <si>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</si>
  <si>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</si>
  <si>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</si>
  <si>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</si>
  <si>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</si>
  <si>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</si>
  <si>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</si>
  <si>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</si>
  <si>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</si>
  <si>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</si>
  <si>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</si>
  <si>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</si>
  <si>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</si>
  <si>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</si>
  <si>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</si>
  <si>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</si>
  <si>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</si>
  <si>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</si>
  <si>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</si>
  <si>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</si>
  <si>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</si>
  <si>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</si>
  <si>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</si>
  <si>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</si>
  <si>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</si>
  <si>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</si>
  <si>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</si>
  <si>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</si>
  <si>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</si>
  <si>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</si>
  <si>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</si>
  <si>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</si>
  <si>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</si>
  <si>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</si>
  <si>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</si>
  <si>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</si>
  <si>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</si>
  <si>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</si>
  <si>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</si>
  <si>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</si>
  <si>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</si>
  <si>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</si>
  <si>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</si>
  <si>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</si>
  <si>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</si>
  <si>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</si>
  <si>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</si>
  <si>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</si>
  <si>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</si>
  <si>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</si>
  <si>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</si>
  <si>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</si>
  <si>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</si>
  <si>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</si>
  <si>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</si>
  <si>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</si>
  <si>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</si>
  <si>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</si>
  <si>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</si>
  <si>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</si>
  <si>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</si>
  <si>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</si>
  <si>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</si>
  <si>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</si>
  <si>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</si>
  <si>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</si>
  <si>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</si>
  <si>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</si>
  <si>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</si>
  <si>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</si>
  <si>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</si>
  <si>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</si>
  <si>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</si>
  <si>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</si>
  <si>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</si>
  <si>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</si>
  <si>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</si>
  <si>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</si>
  <si>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</si>
  <si>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</si>
  <si>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</si>
  <si>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</si>
  <si>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</si>
  <si>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</si>
  <si>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</si>
  <si>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</si>
  <si>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</si>
  <si>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</si>
  <si>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</si>
  <si>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</si>
  <si>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</si>
  <si>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</si>
  <si>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</si>
  <si>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</si>
  <si>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</si>
  <si>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</si>
  <si>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</si>
  <si>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</si>
  <si>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</si>
  <si>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</si>
  <si>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</si>
  <si>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</si>
  <si>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</si>
  <si>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</si>
  <si>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</si>
  <si>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</si>
  <si>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</si>
  <si>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</si>
  <si>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</si>
  <si>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</si>
  <si>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</si>
  <si>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</si>
  <si>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</si>
  <si>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</si>
  <si>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</si>
  <si>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</si>
  <si>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</si>
  <si>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</si>
  <si>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</si>
  <si>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</si>
  <si>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</si>
  <si>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</si>
  <si>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</si>
  <si>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</si>
  <si>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</si>
  <si>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</si>
  <si>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</si>
  <si>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</si>
  <si>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</si>
  <si>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</si>
  <si>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</si>
  <si>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</si>
  <si>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</si>
  <si>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</si>
  <si>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</si>
  <si>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</si>
  <si>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</si>
  <si>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</si>
  <si>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</si>
  <si>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</si>
  <si>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</si>
  <si>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</si>
  <si>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</si>
  <si>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</si>
  <si>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</si>
  <si>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</si>
  <si>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</si>
  <si>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</si>
  <si>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</si>
  <si>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</si>
  <si>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</si>
  <si>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</si>
  <si>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</si>
  <si>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</si>
  <si>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</si>
  <si>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</si>
  <si>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</si>
  <si>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</si>
  <si>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</si>
  <si>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</si>
  <si>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</si>
  <si>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</si>
  <si>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</si>
  <si>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</si>
  <si>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</si>
  <si>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</si>
  <si>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</si>
  <si>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</si>
  <si>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</si>
  <si>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</si>
  <si>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</si>
  <si>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</si>
  <si>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</si>
  <si>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</si>
  <si>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</si>
  <si>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</si>
  <si>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</si>
  <si>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</si>
  <si>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</si>
  <si>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</si>
  <si>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</si>
  <si>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</si>
  <si>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</si>
  <si>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</si>
  <si>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</si>
  <si>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</si>
  <si>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</si>
  <si>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</si>
  <si>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</si>
  <si>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</si>
  <si>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</si>
  <si>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</si>
  <si>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</si>
  <si>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</si>
  <si>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</si>
  <si>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</si>
  <si>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</si>
  <si>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</si>
  <si>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</si>
  <si>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</si>
  <si>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</si>
  <si>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</si>
  <si>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</si>
  <si>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</si>
  <si>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</si>
  <si>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</si>
  <si>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</si>
  <si>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</si>
  <si>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</si>
  <si>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</si>
  <si>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</si>
  <si>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</si>
  <si>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</si>
  <si>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</si>
  <si>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</si>
  <si>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</si>
  <si>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</si>
  <si>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</si>
  <si>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</si>
  <si>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</si>
  <si>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</si>
  <si>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</si>
  <si>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</si>
  <si>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</si>
  <si>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</si>
  <si>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</si>
  <si>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</si>
  <si>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</si>
  <si>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</si>
  <si>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</si>
  <si>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</si>
  <si>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</si>
  <si>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</si>
  <si>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</si>
  <si>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</si>
  <si>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</si>
  <si>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</si>
  <si>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</si>
  <si>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</si>
  <si>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</si>
  <si>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</si>
  <si>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</si>
  <si>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</si>
  <si>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</si>
  <si>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</si>
  <si>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</si>
  <si>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</si>
  <si>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</si>
  <si>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</si>
  <si>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</si>
  <si>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</si>
  <si>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</si>
  <si>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</si>
  <si>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</si>
  <si>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</si>
  <si>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</si>
  <si>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</si>
  <si>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</si>
  <si>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</si>
  <si>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</si>
  <si>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</si>
  <si>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</si>
  <si>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</si>
  <si>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</si>
  <si>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</si>
  <si>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</si>
  <si>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</si>
  <si>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</si>
  <si>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</si>
  <si>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</si>
  <si>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</si>
  <si>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</si>
  <si>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</si>
  <si>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</si>
  <si>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</si>
  <si>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</si>
  <si>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</si>
  <si>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</si>
  <si>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</si>
  <si>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</si>
  <si>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</si>
  <si>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</si>
  <si>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</si>
  <si>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</si>
  <si>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</si>
  <si>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</si>
  <si>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</si>
  <si>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</si>
  <si>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</si>
  <si>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</si>
  <si>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</si>
  <si>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</si>
  <si>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</si>
  <si>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</si>
  <si>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</si>
  <si>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</si>
  <si>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</si>
  <si>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</si>
  <si>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</si>
  <si>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</si>
  <si>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</si>
  <si>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</si>
  <si>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</si>
  <si>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</si>
  <si>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</si>
  <si>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</si>
  <si>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</si>
  <si>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</si>
  <si>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</si>
  <si>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</si>
  <si>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</si>
  <si>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</si>
  <si>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</si>
  <si>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</si>
  <si>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</si>
  <si>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</si>
  <si>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</si>
  <si>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</si>
  <si>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</si>
  <si>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</si>
  <si>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</si>
  <si>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</si>
  <si>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</si>
  <si>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</si>
  <si>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</si>
  <si>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</si>
  <si>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</si>
  <si>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</si>
  <si>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</si>
  <si>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</si>
  <si>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</si>
  <si>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</si>
  <si>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</si>
  <si>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</si>
  <si>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</si>
  <si>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</si>
  <si>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</si>
  <si>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</si>
  <si>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</si>
  <si>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</si>
  <si>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</si>
  <si>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</si>
  <si>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</si>
  <si>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</si>
  <si>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</si>
  <si>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</si>
  <si>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</si>
  <si>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</si>
  <si>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</si>
  <si>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</si>
  <si>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</si>
  <si>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</si>
  <si>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</si>
  <si>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</si>
  <si>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</si>
  <si>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</si>
  <si>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</si>
  <si>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</si>
  <si>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</si>
  <si>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</si>
  <si>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</si>
  <si>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</si>
  <si>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</si>
  <si>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</si>
  <si>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</si>
  <si>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</si>
  <si>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</si>
  <si>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</si>
  <si>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</si>
  <si>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</si>
  <si>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</si>
  <si>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</si>
  <si>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</si>
  <si>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</si>
  <si>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</si>
  <si>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</si>
  <si>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</si>
  <si>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</si>
  <si>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</si>
  <si>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</si>
  <si>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</si>
  <si>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</si>
  <si>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</si>
  <si>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</si>
  <si>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</si>
  <si>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</si>
  <si>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</si>
  <si>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</si>
  <si>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</si>
  <si>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</si>
  <si>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</si>
  <si>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</si>
  <si>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</si>
  <si>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</si>
  <si>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</si>
  <si>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</si>
  <si>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</si>
  <si>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</si>
  <si>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</si>
  <si>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</si>
  <si>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</si>
  <si>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</si>
  <si>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</si>
  <si>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</si>
  <si>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</si>
  <si>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</si>
  <si>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</si>
  <si>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</si>
  <si>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</si>
  <si>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</si>
  <si>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</si>
  <si>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</si>
  <si>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</si>
  <si>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</si>
  <si>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</si>
  <si>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</si>
  <si>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</si>
  <si>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</si>
  <si>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</si>
  <si>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</si>
  <si>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</si>
  <si>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</si>
  <si>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</si>
  <si>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</si>
  <si>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</si>
  <si>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</si>
  <si>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</si>
  <si>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</si>
  <si>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</si>
  <si>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</si>
  <si>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</si>
  <si>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</si>
  <si>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</si>
  <si>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</si>
  <si>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</si>
  <si>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</si>
  <si>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</si>
  <si>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</si>
  <si>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</si>
  <si>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</si>
  <si>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</si>
  <si>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</si>
  <si>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</si>
  <si>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</si>
  <si>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</si>
  <si>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</si>
  <si>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</si>
  <si>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</si>
  <si>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</si>
  <si>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</si>
  <si>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</si>
  <si>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</si>
  <si>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</si>
  <si>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</si>
  <si>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</si>
  <si>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</si>
  <si>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</si>
  <si>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</si>
  <si>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</si>
  <si>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</si>
  <si>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</si>
  <si>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</si>
  <si>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</si>
  <si>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</si>
  <si>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</si>
  <si>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</si>
  <si>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</si>
  <si>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</si>
  <si>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</si>
  <si>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</si>
  <si>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</si>
  <si>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</si>
  <si>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</si>
  <si>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</si>
  <si>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</si>
  <si>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</si>
  <si>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</si>
  <si>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</si>
  <si>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</si>
  <si>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</si>
  <si>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</si>
  <si>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</si>
  <si>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</si>
  <si>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</si>
  <si>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</si>
  <si>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</si>
  <si>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</si>
  <si>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</si>
  <si>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</si>
  <si>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</si>
  <si>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</si>
  <si>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</si>
  <si>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</si>
  <si>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</si>
  <si>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</si>
  <si>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</si>
  <si>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</si>
  <si>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</si>
  <si>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</si>
  <si>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</si>
  <si>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</si>
  <si>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</si>
  <si>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</si>
  <si>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</si>
  <si>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</si>
  <si>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</si>
  <si>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</si>
  <si>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</si>
  <si>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</si>
  <si>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</si>
  <si>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</si>
  <si>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</si>
  <si>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</si>
  <si>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</si>
  <si>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</si>
  <si>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</si>
  <si>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</si>
  <si>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</si>
  <si>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</si>
  <si>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</si>
  <si>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</si>
  <si>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</si>
  <si>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</si>
  <si>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</si>
  <si>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</si>
  <si>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</si>
  <si>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</si>
  <si>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</si>
  <si>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</si>
  <si>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</si>
  <si>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</si>
  <si>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</si>
  <si>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</si>
  <si>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</si>
  <si>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</si>
  <si>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</si>
  <si>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</si>
  <si>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</si>
  <si>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</si>
  <si>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</si>
  <si>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</si>
  <si>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</si>
  <si>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</si>
  <si>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</si>
  <si>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</si>
  <si>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</si>
  <si>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</si>
  <si>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</si>
  <si>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</si>
  <si>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</si>
  <si>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</si>
  <si>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</si>
  <si>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</si>
  <si>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</si>
  <si>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</si>
  <si>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</si>
  <si>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</si>
  <si>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</si>
  <si>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</si>
  <si>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</si>
  <si>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</si>
  <si>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</si>
  <si>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</si>
  <si>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</si>
  <si>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</si>
  <si>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</si>
  <si>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</si>
  <si>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</si>
  <si>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</si>
  <si>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</si>
  <si>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</si>
  <si>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</si>
  <si>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</si>
  <si>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</si>
  <si>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</si>
  <si>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</si>
  <si>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</si>
  <si>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</si>
  <si>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</si>
  <si>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</si>
  <si>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</si>
  <si>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</si>
  <si>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</si>
  <si>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</si>
  <si>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</si>
  <si>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</si>
  <si>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</si>
  <si>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</si>
  <si>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</si>
  <si>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</si>
  <si>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</si>
  <si>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</si>
  <si>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</si>
  <si>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</si>
  <si>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</si>
  <si>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</si>
  <si>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</si>
  <si>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</si>
  <si>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</si>
  <si>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</si>
  <si>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</si>
  <si>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</si>
  <si>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</si>
  <si>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</si>
  <si>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</si>
  <si>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</si>
  <si>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</si>
  <si>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</si>
  <si>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</si>
  <si>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</si>
  <si>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</si>
  <si>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</si>
  <si>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</si>
  <si>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</si>
  <si>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</si>
  <si>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</si>
  <si>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</si>
  <si>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</si>
  <si>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</si>
  <si>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</si>
  <si>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</si>
  <si>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</si>
  <si>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</si>
  <si>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</si>
  <si>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</si>
  <si>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</si>
  <si>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</si>
  <si>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</si>
  <si>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</si>
  <si>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</si>
  <si>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</si>
  <si>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</si>
  <si>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</si>
  <si>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</si>
  <si>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</si>
  <si>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</si>
  <si>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</si>
  <si>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</si>
  <si>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</si>
  <si>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</si>
  <si>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</si>
  <si>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</si>
  <si>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</si>
  <si>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</si>
  <si>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</si>
  <si>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</si>
  <si>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</si>
  <si>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</si>
  <si>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</si>
  <si>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</si>
  <si>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</si>
  <si>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</si>
  <si>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</si>
  <si>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</si>
  <si>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</si>
  <si>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</si>
  <si>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</si>
  <si>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</si>
  <si>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</si>
  <si>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</si>
  <si>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</si>
  <si>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</si>
  <si>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</si>
  <si>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</si>
  <si>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</si>
  <si>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</si>
  <si>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</si>
  <si>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</si>
  <si>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</si>
  <si>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</si>
  <si>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</si>
  <si>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</si>
  <si>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</si>
  <si>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</si>
  <si>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</si>
  <si>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</si>
  <si>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</si>
  <si>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</si>
  <si>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</si>
  <si>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</si>
  <si>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</si>
  <si>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</si>
  <si>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</si>
  <si>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</si>
  <si>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</si>
  <si>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</si>
  <si>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</si>
  <si>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</si>
  <si>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</si>
  <si>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</si>
  <si>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</si>
  <si>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</si>
  <si>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</si>
  <si>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</si>
  <si>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</si>
  <si>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</si>
  <si>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</si>
  <si>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</si>
  <si>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</si>
  <si>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</si>
  <si>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</si>
  <si>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</si>
  <si>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</si>
  <si>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</si>
  <si>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</si>
  <si>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</si>
  <si>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</si>
  <si>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</si>
  <si>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</si>
  <si>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</si>
  <si>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</si>
  <si>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</si>
  <si>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</si>
  <si>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</si>
  <si>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</si>
  <si>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</si>
  <si>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</si>
  <si>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</si>
  <si>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</si>
  <si>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</si>
  <si>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</si>
  <si>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</si>
  <si>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</si>
  <si>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</si>
  <si>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</si>
  <si>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</si>
  <si>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</si>
  <si>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</si>
  <si>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</si>
  <si>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</si>
  <si>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</si>
  <si>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</si>
  <si>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</si>
  <si>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</si>
  <si>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</si>
  <si>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</si>
  <si>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</si>
  <si>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</si>
  <si>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</si>
  <si>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</si>
  <si>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</si>
  <si>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</si>
  <si>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</si>
  <si>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</si>
  <si>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</si>
  <si>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</si>
  <si>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</si>
  <si>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</si>
  <si>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</si>
  <si>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</si>
  <si>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</si>
  <si>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</si>
  <si>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</si>
  <si>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</si>
  <si>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</si>
  <si>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</si>
  <si>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</si>
  <si>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</si>
  <si>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</si>
  <si>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</si>
  <si>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</si>
  <si>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</si>
  <si>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</si>
  <si>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</si>
  <si>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</si>
  <si>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</si>
  <si>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</si>
  <si>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</si>
  <si>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</si>
  <si>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</si>
  <si>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</si>
  <si>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</si>
  <si>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</si>
  <si>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</si>
  <si>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</si>
  <si>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</si>
  <si>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</si>
  <si>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</si>
  <si>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</si>
  <si>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</si>
  <si>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</si>
  <si>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</si>
  <si>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</si>
  <si>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</si>
  <si>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</si>
  <si>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</si>
  <si>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</si>
  <si>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</si>
  <si>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</si>
  <si>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</si>
  <si>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</si>
  <si>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</si>
  <si>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</si>
  <si>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</si>
  <si>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</si>
  <si>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</si>
  <si>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</si>
  <si>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</si>
  <si>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</si>
  <si>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</si>
  <si>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</si>
  <si>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</si>
  <si>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</si>
  <si>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</si>
  <si>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</si>
  <si>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</si>
  <si>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</si>
  <si>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</si>
  <si>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</si>
  <si>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</si>
  <si>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</si>
  <si>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</si>
  <si>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</si>
  <si>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</si>
  <si>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</si>
  <si>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</si>
  <si>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</si>
  <si>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</si>
  <si>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</si>
  <si>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</si>
  <si>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</si>
  <si>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</si>
  <si>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</si>
  <si>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</si>
  <si>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</si>
  <si>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</si>
  <si>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</si>
  <si>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</si>
  <si>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</si>
  <si>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</si>
  <si>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</si>
  <si>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</si>
  <si>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</si>
  <si>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</si>
  <si>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</si>
  <si>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</si>
  <si>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</si>
  <si>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</si>
  <si>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</si>
  <si>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</si>
  <si>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</si>
  <si>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</si>
  <si>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</si>
  <si>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</si>
  <si>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</si>
  <si>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</si>
  <si>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</si>
  <si>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</si>
  <si>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</si>
  <si>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</si>
  <si>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</si>
  <si>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</si>
  <si>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</si>
  <si>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</si>
  <si>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</si>
  <si>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</si>
  <si>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</si>
  <si>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</si>
  <si>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</si>
  <si>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</si>
  <si>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</si>
  <si>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</si>
  <si>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</si>
  <si>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</si>
  <si>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</si>
  <si>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</si>
  <si>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</si>
  <si>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</si>
  <si>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</si>
  <si>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</si>
  <si>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</si>
  <si>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</si>
  <si>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</si>
  <si>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</si>
  <si>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</si>
  <si>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</si>
  <si>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</si>
  <si>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</si>
  <si>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</si>
  <si>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</si>
  <si>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</si>
  <si>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</si>
  <si>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</si>
  <si>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</si>
  <si>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</si>
  <si>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</si>
  <si>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</si>
  <si>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</si>
  <si>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</si>
  <si>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</si>
  <si>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</si>
  <si>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</si>
  <si>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</si>
  <si>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</si>
  <si>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</si>
  <si>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</si>
  <si>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</si>
  <si>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</si>
  <si>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</si>
  <si>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</si>
  <si>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</si>
  <si>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</si>
  <si>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</si>
  <si>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</si>
  <si>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</si>
  <si>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</si>
  <si>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</si>
  <si>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</si>
  <si>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</si>
  <si>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</si>
  <si>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</si>
  <si>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</si>
  <si>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</si>
  <si>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</si>
  <si>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</si>
  <si>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</si>
  <si>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</si>
  <si>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</si>
  <si>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</si>
  <si>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</si>
  <si>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</si>
  <si>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</si>
  <si>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</si>
  <si>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</si>
  <si>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</si>
  <si>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</si>
  <si>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</si>
  <si>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</si>
  <si>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</si>
  <si>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</si>
  <si>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</si>
  <si>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</si>
  <si>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</si>
  <si>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</si>
  <si>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</si>
  <si>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</si>
  <si>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</si>
  <si>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</si>
  <si>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</si>
  <si>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</si>
  <si>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</si>
  <si>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</si>
  <si>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</si>
  <si>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</si>
  <si>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</si>
  <si>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</si>
  <si>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</si>
  <si>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</si>
  <si>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</si>
  <si>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</si>
  <si>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</si>
  <si>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</si>
  <si>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</si>
  <si>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</si>
  <si>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</si>
  <si>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</si>
  <si>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</si>
  <si>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</si>
  <si>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</si>
  <si>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</si>
  <si>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</si>
  <si>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</si>
  <si>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</si>
  <si>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</si>
  <si>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</si>
  <si>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</si>
  <si>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</si>
  <si>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</si>
  <si>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</si>
  <si>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</si>
  <si>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</si>
  <si>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</si>
  <si>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</si>
  <si>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</si>
  <si>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</si>
  <si>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</si>
  <si>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</si>
  <si>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</si>
  <si>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</si>
  <si>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</si>
  <si>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</si>
  <si>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</si>
  <si>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</si>
  <si>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</si>
  <si>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</si>
  <si>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</si>
  <si>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</si>
  <si>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</si>
  <si>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</si>
  <si>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</si>
  <si>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</si>
  <si>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</si>
  <si>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</si>
  <si>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</si>
  <si>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</si>
  <si>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</si>
  <si>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</si>
  <si>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</si>
  <si>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</si>
  <si>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</si>
  <si>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</si>
  <si>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</si>
  <si>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</si>
  <si>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</si>
  <si>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</si>
  <si>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</si>
  <si>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</si>
  <si>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</si>
  <si>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</si>
  <si>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</si>
  <si>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</si>
  <si>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</si>
  <si>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</si>
  <si>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</si>
  <si>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</si>
  <si>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</si>
  <si>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</si>
  <si>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</si>
  <si>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</si>
  <si>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</si>
  <si>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</si>
  <si>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</si>
  <si>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</si>
  <si>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</si>
  <si>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</si>
  <si>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</si>
  <si>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</si>
  <si>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</si>
  <si>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</si>
  <si>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</si>
  <si>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</si>
  <si>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</si>
  <si>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</si>
  <si>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</si>
  <si>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</si>
  <si>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</si>
  <si>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</si>
  <si>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</si>
  <si>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</si>
  <si>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</si>
  <si>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</si>
  <si>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</si>
  <si>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</si>
  <si>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</si>
  <si>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</si>
  <si>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</si>
  <si>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</si>
  <si>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</si>
  <si>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</si>
  <si>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</si>
  <si>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</si>
  <si>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</si>
  <si>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</si>
  <si>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</si>
  <si>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</si>
  <si>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</si>
  <si>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</si>
  <si>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</si>
  <si>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</si>
  <si>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</si>
  <si>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</si>
  <si>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</si>
  <si>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</si>
  <si>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</si>
  <si>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</si>
  <si>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</si>
  <si>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</si>
  <si>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</si>
  <si>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</si>
  <si>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</si>
  <si>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</si>
  <si>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</si>
  <si>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</si>
  <si>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</si>
  <si>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</si>
  <si>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</si>
  <si>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</si>
  <si>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</si>
  <si>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</si>
  <si>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</si>
  <si>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</si>
  <si>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</si>
  <si>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</si>
  <si>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</si>
  <si>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</si>
  <si>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</si>
  <si>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</si>
  <si>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</si>
  <si>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</si>
  <si>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</si>
  <si>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</si>
  <si>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</si>
  <si>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</si>
  <si>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</si>
  <si>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</si>
  <si>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</si>
  <si>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</si>
  <si>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</si>
  <si>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</si>
  <si>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</si>
  <si>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</si>
  <si>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</si>
  <si>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</si>
  <si>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</si>
  <si>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</si>
  <si>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</si>
  <si>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</si>
  <si>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</si>
  <si>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</si>
  <si>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</si>
  <si>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</si>
  <si>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</si>
  <si>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</si>
  <si>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</si>
  <si>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</si>
  <si>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</si>
  <si>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</si>
  <si>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</si>
  <si>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</si>
  <si>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</si>
  <si>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</si>
  <si>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</si>
  <si>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</si>
  <si>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</si>
  <si>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</si>
  <si>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</si>
  <si>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</si>
  <si>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</si>
  <si>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</si>
  <si>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</si>
  <si>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</si>
  <si>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</si>
  <si>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</si>
  <si>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</si>
  <si>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</si>
  <si>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</si>
  <si>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</si>
  <si>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</si>
  <si>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</si>
  <si>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</si>
  <si>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</si>
  <si>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</si>
  <si>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</si>
  <si>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</si>
  <si>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</si>
  <si>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</si>
  <si>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</si>
  <si>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</si>
  <si>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</si>
  <si>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</si>
  <si>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</si>
  <si>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</si>
  <si>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</si>
  <si>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</si>
  <si>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</si>
  <si>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</si>
  <si>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</si>
  <si>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</si>
  <si>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</si>
  <si>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</si>
  <si>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</si>
  <si>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</si>
  <si>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</si>
  <si>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</si>
  <si>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</si>
  <si>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</si>
  <si>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</si>
  <si>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</si>
  <si>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</si>
  <si>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</si>
  <si>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</si>
  <si>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</si>
  <si>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</si>
  <si>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</si>
  <si>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</si>
  <si>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</si>
  <si>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</si>
  <si>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</si>
  <si>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</si>
  <si>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</si>
  <si>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</si>
  <si>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</si>
  <si>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</si>
  <si>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</si>
  <si>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</si>
  <si>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</si>
  <si>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</si>
  <si>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</si>
  <si>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</si>
  <si>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</si>
  <si>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</si>
  <si>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</si>
  <si>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</si>
  <si>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</si>
  <si>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</si>
  <si>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</si>
  <si>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</si>
  <si>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</si>
  <si>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</si>
  <si>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</si>
  <si>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</si>
  <si>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</si>
  <si>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</si>
  <si>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</si>
  <si>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</si>
  <si>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</si>
  <si>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</si>
  <si>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</si>
  <si>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</si>
  <si>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</si>
  <si>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</si>
  <si>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</si>
  <si>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</si>
  <si>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</si>
  <si>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</si>
  <si>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</si>
  <si>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</si>
  <si>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</si>
  <si>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</si>
  <si>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</si>
  <si>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</si>
  <si>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</si>
  <si>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</si>
  <si>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</si>
  <si>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</si>
  <si>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</si>
  <si>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</si>
  <si>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</si>
  <si>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</si>
  <si>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</si>
  <si>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</si>
  <si>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</si>
  <si>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</si>
  <si>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</si>
  <si>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</si>
  <si>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</si>
  <si>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</si>
  <si>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</si>
  <si>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</si>
  <si>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</si>
  <si>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</si>
  <si>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</si>
  <si>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</si>
  <si>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</si>
  <si>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</si>
  <si>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</si>
  <si>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</si>
  <si>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</si>
  <si>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</si>
  <si>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</si>
  <si>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</si>
  <si>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</si>
  <si>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</si>
  <si>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</si>
  <si>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</si>
  <si>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</si>
  <si>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</si>
  <si>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</si>
  <si>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</si>
  <si>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</si>
  <si>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</si>
  <si>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</si>
  <si>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</si>
  <si>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</si>
  <si>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</si>
  <si>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</si>
  <si>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</si>
  <si>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</si>
  <si>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</si>
  <si>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</si>
  <si>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</si>
  <si>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</si>
  <si>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</si>
  <si>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</si>
  <si>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</si>
  <si>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</si>
  <si>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</si>
  <si>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</si>
  <si>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</si>
  <si>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</si>
  <si>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</si>
  <si>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</si>
  <si>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</si>
  <si>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</si>
  <si>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</si>
  <si>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</si>
  <si>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</si>
  <si>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</si>
  <si>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</si>
  <si>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</si>
  <si>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</si>
  <si>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</si>
  <si>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</si>
  <si>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</si>
  <si>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</si>
  <si>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</si>
  <si>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</si>
  <si>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</si>
  <si>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</si>
  <si>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</si>
  <si>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</si>
  <si>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</si>
  <si>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</si>
  <si>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</si>
  <si>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</si>
  <si>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</si>
  <si>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</si>
  <si>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</si>
  <si>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</si>
  <si>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</si>
  <si>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</si>
  <si>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</si>
  <si>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</si>
  <si>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</si>
  <si>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</si>
  <si>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</si>
  <si>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</si>
  <si>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</si>
  <si>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</si>
  <si>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</si>
  <si>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</si>
  <si>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</si>
  <si>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</si>
  <si>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</si>
  <si>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</si>
  <si>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</si>
  <si>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</si>
  <si>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</si>
  <si>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</si>
  <si>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</si>
  <si>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</si>
  <si>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</si>
  <si>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</si>
  <si>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</si>
  <si>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</si>
  <si>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</si>
  <si>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</si>
  <si>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</si>
  <si>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</si>
  <si>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</si>
  <si>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</si>
  <si>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</si>
  <si>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</si>
  <si>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</si>
  <si>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</si>
  <si>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</si>
  <si>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</si>
  <si>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</si>
  <si>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</si>
  <si>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</si>
  <si>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</si>
  <si>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</si>
  <si>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</si>
  <si>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</si>
  <si>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</si>
  <si>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</si>
  <si>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</si>
  <si>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</si>
  <si>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</si>
  <si>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</si>
  <si>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</si>
  <si>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</si>
  <si>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</si>
  <si>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</si>
  <si>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</si>
  <si>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</si>
  <si>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</si>
  <si>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</si>
  <si>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</si>
  <si>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</si>
  <si>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</si>
  <si>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</si>
  <si>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</si>
  <si>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</si>
  <si>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</si>
  <si>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</si>
  <si>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</si>
  <si>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</si>
  <si>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</si>
  <si>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</si>
  <si>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</si>
  <si>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</si>
  <si>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</si>
  <si>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</si>
  <si>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</si>
  <si>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</si>
  <si>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</si>
  <si>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</si>
  <si>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</si>
  <si>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</si>
  <si>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</si>
  <si>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</si>
  <si>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</si>
  <si>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</si>
  <si>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</si>
  <si>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</si>
  <si>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</si>
  <si>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</si>
  <si>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</si>
  <si>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</si>
  <si>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</si>
  <si>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</si>
  <si>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</si>
  <si>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</si>
  <si>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</si>
  <si>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</si>
  <si>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</si>
  <si>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</si>
  <si>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</si>
  <si>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</si>
  <si>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</si>
  <si>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</si>
  <si>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</si>
  <si>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</si>
  <si>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</si>
  <si>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</si>
  <si>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</si>
  <si>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</si>
  <si>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</si>
  <si>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</si>
  <si>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</si>
  <si>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</si>
  <si>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</si>
  <si>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</si>
  <si>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</si>
  <si>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</si>
  <si>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</si>
  <si>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</si>
  <si>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</si>
  <si>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</si>
  <si>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</si>
  <si>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</si>
  <si>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</si>
  <si>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</si>
  <si>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</si>
  <si>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</si>
  <si>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</si>
  <si>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</si>
  <si>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</si>
  <si>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</si>
  <si>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</si>
  <si>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</si>
  <si>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</si>
  <si>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</si>
  <si>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</si>
  <si>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</si>
  <si>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</si>
  <si>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</si>
  <si>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</si>
  <si>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</si>
  <si>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</si>
  <si>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</si>
  <si>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</si>
  <si>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</si>
  <si>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</si>
  <si>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</si>
  <si>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</si>
  <si>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</si>
  <si>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</si>
  <si>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</si>
  <si>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</si>
  <si>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</si>
  <si>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</si>
  <si>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</si>
  <si>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</si>
  <si>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</si>
  <si>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</si>
  <si>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</si>
  <si>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</si>
  <si>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</si>
  <si>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</si>
  <si>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</si>
  <si>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</si>
  <si>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</si>
  <si>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</si>
  <si>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</si>
  <si>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</si>
  <si>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</si>
  <si>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</si>
  <si>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</si>
  <si>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</si>
  <si>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</si>
  <si>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</si>
  <si>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</si>
  <si>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</si>
  <si>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</si>
  <si>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</si>
  <si>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</si>
  <si>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</si>
  <si>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</si>
  <si>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</si>
  <si>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</si>
  <si>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</si>
  <si>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</si>
  <si>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</si>
  <si>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</si>
  <si>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</si>
  <si>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</si>
  <si>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</si>
  <si>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</si>
  <si>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</si>
  <si>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</si>
  <si>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</si>
  <si>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</si>
  <si>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</si>
  <si>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</si>
  <si>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</si>
  <si>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</si>
  <si>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</si>
  <si>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</si>
  <si>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</si>
  <si>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</si>
  <si>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</si>
  <si>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</si>
  <si>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</si>
  <si>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</si>
  <si>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</si>
  <si>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</si>
  <si>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</si>
  <si>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</si>
  <si>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</si>
  <si>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</si>
  <si>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</si>
  <si>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</si>
  <si>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</si>
  <si>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</si>
  <si>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</si>
  <si>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</si>
  <si>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</si>
  <si>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</si>
  <si>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</si>
  <si>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</si>
  <si>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</si>
  <si>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</si>
  <si>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</si>
  <si>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</si>
  <si>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</si>
  <si>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</si>
  <si>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</si>
  <si>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</si>
  <si>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</si>
  <si>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</si>
  <si>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</si>
  <si>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</si>
  <si>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</si>
  <si>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</si>
  <si>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</si>
  <si>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</si>
  <si>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</si>
  <si>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</si>
  <si>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</si>
  <si>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</si>
  <si>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</si>
  <si>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</si>
  <si>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</si>
  <si>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</si>
  <si>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</si>
  <si>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</si>
  <si>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</si>
  <si>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</si>
  <si>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</si>
  <si>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</si>
  <si>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</si>
  <si>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</si>
  <si>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</si>
  <si>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</si>
  <si>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</si>
  <si>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</si>
  <si>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</si>
  <si>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</si>
  <si>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</si>
  <si>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</si>
  <si>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</si>
  <si>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</si>
  <si>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</si>
  <si>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</si>
  <si>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</si>
  <si>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</si>
  <si>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</si>
  <si>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</si>
  <si>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</si>
  <si>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</si>
  <si>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</si>
  <si>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</si>
  <si>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</si>
  <si>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</si>
  <si>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</si>
  <si>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</si>
  <si>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</si>
  <si>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</si>
  <si>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</si>
  <si>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</si>
  <si>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</si>
  <si>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</si>
  <si>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</si>
  <si>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</si>
  <si>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</si>
  <si>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</si>
  <si>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</si>
  <si>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</si>
  <si>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</si>
  <si>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</si>
  <si>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</si>
  <si>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</si>
  <si>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</si>
  <si>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</si>
  <si>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</si>
  <si>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</si>
  <si>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</si>
  <si>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</si>
  <si>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</si>
  <si>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</si>
  <si>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</si>
  <si>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</si>
  <si>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</si>
  <si>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</si>
  <si>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</si>
  <si>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</si>
  <si>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</si>
  <si>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</si>
  <si>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</si>
  <si>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</si>
  <si>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</si>
  <si>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</si>
  <si>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</si>
  <si>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</si>
  <si>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</si>
  <si>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</si>
  <si>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</si>
  <si>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</si>
  <si>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</si>
  <si>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</si>
  <si>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</si>
  <si>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</si>
  <si>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</si>
  <si>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</si>
  <si>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</si>
  <si>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</si>
  <si>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</si>
  <si>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</si>
  <si>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</si>
  <si>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</si>
  <si>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</si>
  <si>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</si>
  <si>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</si>
  <si>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</si>
  <si>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</si>
  <si>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</si>
  <si>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</si>
  <si>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</si>
  <si>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</si>
  <si>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</si>
  <si>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</si>
  <si>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</si>
  <si>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</si>
  <si>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</si>
  <si>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</si>
  <si>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</si>
  <si>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</si>
  <si>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</si>
  <si>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</si>
  <si>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</si>
  <si>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</si>
  <si>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</si>
  <si>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</si>
  <si>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</si>
  <si>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</si>
  <si>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</si>
  <si>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</si>
  <si>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</si>
  <si>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</si>
  <si>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</si>
  <si>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</si>
  <si>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</si>
  <si>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</si>
  <si>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</si>
  <si>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</si>
  <si>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</si>
  <si>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</si>
  <si>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</si>
  <si>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</si>
  <si>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</si>
  <si>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</si>
  <si>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</si>
  <si>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</si>
  <si>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</si>
  <si>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</si>
  <si>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</si>
  <si>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</si>
  <si>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</si>
  <si>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</si>
  <si>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</si>
  <si>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</si>
  <si>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</si>
  <si>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</si>
  <si>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</si>
  <si>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</si>
  <si>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</si>
  <si>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</si>
  <si>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</si>
  <si>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</si>
  <si>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</si>
  <si>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</si>
  <si>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</si>
  <si>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</si>
  <si>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</si>
  <si>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</si>
  <si>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</si>
  <si>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</si>
  <si>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</si>
  <si>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</si>
  <si>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</si>
  <si>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</si>
  <si>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</si>
  <si>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</si>
  <si>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</si>
  <si>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</si>
  <si>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</si>
  <si>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</si>
  <si>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</si>
  <si>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</si>
  <si>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</si>
  <si>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</si>
  <si>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</si>
  <si>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</si>
  <si>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</si>
  <si>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</si>
  <si>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</si>
  <si>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</si>
  <si>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</si>
  <si>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</si>
  <si>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</si>
  <si>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</si>
  <si>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</si>
  <si>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</si>
  <si>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</si>
  <si>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</si>
  <si>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</si>
  <si>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</si>
  <si>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</si>
  <si>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</si>
  <si>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</si>
  <si>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</si>
  <si>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</si>
  <si>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</si>
  <si>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</si>
  <si>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</si>
  <si>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</si>
  <si>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</si>
  <si>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</si>
  <si>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</si>
  <si>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</si>
  <si>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</si>
  <si>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</si>
  <si>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</si>
  <si>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</si>
  <si>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</si>
  <si>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</si>
  <si>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</si>
  <si>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</si>
  <si>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</si>
  <si>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</si>
  <si>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</si>
  <si>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</si>
  <si>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</si>
  <si>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</si>
  <si>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</si>
  <si>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</si>
  <si>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</si>
  <si>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</si>
  <si>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</si>
  <si>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</si>
  <si>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</si>
  <si>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</si>
  <si>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</si>
  <si>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</si>
  <si>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</si>
  <si>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</si>
  <si>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</si>
  <si>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</si>
  <si>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</si>
  <si>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</si>
  <si>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</si>
  <si>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</si>
  <si>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</si>
  <si>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</si>
  <si>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</si>
  <si>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</si>
  <si>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</si>
  <si>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</si>
  <si>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</si>
  <si>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</si>
  <si>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</si>
  <si>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</si>
  <si>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</si>
  <si>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</si>
  <si>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</si>
  <si>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</si>
  <si>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</si>
  <si>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</si>
  <si>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</si>
  <si>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</si>
  <si>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</si>
  <si>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</si>
  <si>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</si>
  <si>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</si>
  <si>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</si>
  <si>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</si>
  <si>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</si>
  <si>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</si>
  <si>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</si>
  <si>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</si>
  <si>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</si>
  <si>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</si>
  <si>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</si>
  <si>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</si>
  <si>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</si>
  <si>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</si>
  <si>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</si>
  <si>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</si>
  <si>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</si>
  <si>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</si>
  <si>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</si>
  <si>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</si>
  <si>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</si>
  <si>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</si>
  <si>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</si>
  <si>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</si>
  <si>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</si>
  <si>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</si>
  <si>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</si>
  <si>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</si>
  <si>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</si>
  <si>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</si>
  <si>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</si>
  <si>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</si>
  <si>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</si>
  <si>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</si>
  <si>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</si>
  <si>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</si>
  <si>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</si>
  <si>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</si>
  <si>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</si>
  <si>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</si>
  <si>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</si>
  <si>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</si>
  <si>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</si>
  <si>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</si>
  <si>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</si>
  <si>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</si>
  <si>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</si>
  <si>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</si>
  <si>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</si>
  <si>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</si>
  <si>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</si>
  <si>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</si>
  <si>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</si>
  <si>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</si>
  <si>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</si>
  <si>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</si>
  <si>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</si>
  <si>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</si>
  <si>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</si>
  <si>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</si>
  <si>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</si>
  <si>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</si>
  <si>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</si>
  <si>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</si>
  <si>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</si>
  <si>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</si>
  <si>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</si>
  <si>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</si>
  <si>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</si>
  <si>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</si>
  <si>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</si>
  <si>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</si>
  <si>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</si>
  <si>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</si>
  <si>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</si>
  <si>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</si>
  <si>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</si>
  <si>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</si>
  <si>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</si>
  <si>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</si>
  <si>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</si>
  <si>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</si>
  <si>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</si>
  <si>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</si>
  <si>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</si>
  <si>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</si>
  <si>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</si>
  <si>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</si>
  <si>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</si>
  <si>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</si>
  <si>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</si>
  <si>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</si>
  <si>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</si>
  <si>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</si>
  <si>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</si>
  <si>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</si>
  <si>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</si>
  <si>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</si>
  <si>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</si>
  <si>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</si>
  <si>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</si>
  <si>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</si>
  <si>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</si>
  <si>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</si>
  <si>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</si>
  <si>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</si>
  <si>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</si>
  <si>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</si>
  <si>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</si>
  <si>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</si>
  <si>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</si>
  <si>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</si>
  <si>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</si>
  <si>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</si>
  <si>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</si>
  <si>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</si>
  <si>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</si>
  <si>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</si>
  <si>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</si>
  <si>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</si>
  <si>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</si>
  <si>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</si>
  <si>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</si>
  <si>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</si>
  <si>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</si>
  <si>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</si>
  <si>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</si>
  <si>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</si>
  <si>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</si>
  <si>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</si>
  <si>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</si>
  <si>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</si>
  <si>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</si>
  <si>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</si>
  <si>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</si>
  <si>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</si>
  <si>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</si>
  <si>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</si>
  <si>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</si>
  <si>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</si>
  <si>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</si>
  <si>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</si>
  <si>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</si>
  <si>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</si>
  <si>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</si>
  <si>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</si>
  <si>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</si>
  <si>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</si>
  <si>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</si>
  <si>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</si>
  <si>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</si>
  <si>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</si>
  <si>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</si>
  <si>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</si>
  <si>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</si>
  <si>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</si>
  <si>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</si>
  <si>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</si>
  <si>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</si>
  <si>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</si>
  <si>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</si>
  <si>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</si>
  <si>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</si>
  <si>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</si>
  <si>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</si>
  <si>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</si>
  <si>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</si>
  <si>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</si>
  <si>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</si>
  <si>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</si>
  <si>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</si>
  <si>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</si>
  <si>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</si>
  <si>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</si>
  <si>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</si>
  <si>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</si>
  <si>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</si>
  <si>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</si>
  <si>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</si>
  <si>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</si>
  <si>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</si>
  <si>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</si>
  <si>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</si>
  <si>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</si>
  <si>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</si>
  <si>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</si>
  <si>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</si>
  <si>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</si>
  <si>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</si>
  <si>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</si>
  <si>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</si>
  <si>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</si>
  <si>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</si>
  <si>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</si>
  <si>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</si>
  <si>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</si>
  <si>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</si>
  <si>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</si>
  <si>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</si>
  <si>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</si>
  <si>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</si>
  <si>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</si>
  <si>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</si>
  <si>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</si>
  <si>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</si>
  <si>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</si>
  <si>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</si>
  <si>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</si>
  <si>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</si>
  <si>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</si>
  <si>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</si>
  <si>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</si>
  <si>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</si>
  <si>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</si>
  <si>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</si>
  <si>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</si>
  <si>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</si>
  <si>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</si>
  <si>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</si>
  <si>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</si>
  <si>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</si>
  <si>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</si>
  <si>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</si>
  <si>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</si>
  <si>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</si>
  <si>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</si>
  <si>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</si>
  <si>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</si>
  <si>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</si>
  <si>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</si>
  <si>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</si>
  <si>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</si>
  <si>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</si>
  <si>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</si>
  <si>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</si>
  <si>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</si>
  <si>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</si>
  <si>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</si>
  <si>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</si>
  <si>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</si>
  <si>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</si>
  <si>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</si>
  <si>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</si>
  <si>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</si>
  <si>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</si>
  <si>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</si>
  <si>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</si>
  <si>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</si>
  <si>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</si>
  <si>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</si>
  <si>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</si>
  <si>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</si>
  <si>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</si>
  <si>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</si>
  <si>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</si>
  <si>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</si>
  <si>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</si>
  <si>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</si>
  <si>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</si>
  <si>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</si>
  <si>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</si>
  <si>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</si>
  <si>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</si>
  <si>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</si>
  <si>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</si>
  <si>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</si>
  <si>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</si>
  <si>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</si>
  <si>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</si>
  <si>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</si>
  <si>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</si>
  <si>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</si>
  <si>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</si>
  <si>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</si>
  <si>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</si>
  <si>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</si>
  <si>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</si>
  <si>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</si>
  <si>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</si>
  <si>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</si>
  <si>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</si>
  <si>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</si>
  <si>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</si>
  <si>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</si>
  <si>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</si>
  <si>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</si>
  <si>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</si>
  <si>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</si>
  <si>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</si>
  <si>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</si>
  <si>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</si>
  <si>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</si>
  <si>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</si>
  <si>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</si>
  <si>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</si>
  <si>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</si>
  <si>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</si>
  <si>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</si>
  <si>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</si>
  <si>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</si>
  <si>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</si>
  <si>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</si>
  <si>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</si>
  <si>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</si>
  <si>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</si>
  <si>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</si>
  <si>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</si>
  <si>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</si>
  <si>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</si>
  <si>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</si>
  <si>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</si>
  <si>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</si>
  <si>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</si>
  <si>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</si>
  <si>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</si>
  <si>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</si>
  <si>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</si>
  <si>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</si>
  <si>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</si>
  <si>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</si>
  <si>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</si>
  <si>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</si>
  <si>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</si>
  <si>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</si>
  <si>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</si>
  <si>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</si>
  <si>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</si>
  <si>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</si>
  <si>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</si>
  <si>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</si>
  <si>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</si>
  <si>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</si>
  <si>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</si>
  <si>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</si>
  <si>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</si>
  <si>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</si>
  <si>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</si>
  <si>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</si>
  <si>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</si>
  <si>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</si>
  <si>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</si>
  <si>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</si>
  <si>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</si>
  <si>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</si>
  <si>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</si>
  <si>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</si>
  <si>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</si>
  <si>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</si>
  <si>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</si>
  <si>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</si>
  <si>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</si>
  <si>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</si>
  <si>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</si>
  <si>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</si>
  <si>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</si>
  <si>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</si>
  <si>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</si>
  <si>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</si>
  <si>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</si>
  <si>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</si>
  <si>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</si>
  <si>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</si>
  <si>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</si>
  <si>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</si>
  <si>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</si>
  <si>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</si>
  <si>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</si>
  <si>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</si>
  <si>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</si>
  <si>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</si>
  <si>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</si>
  <si>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</si>
  <si>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</si>
  <si>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</si>
  <si>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</si>
  <si>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</si>
  <si>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</si>
  <si>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</si>
  <si>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</si>
  <si>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</si>
  <si>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</si>
  <si>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</si>
  <si>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</si>
  <si>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</si>
  <si>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</si>
  <si>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</si>
  <si>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</si>
  <si>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</si>
  <si>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</si>
  <si>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</si>
  <si>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</si>
  <si>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</si>
  <si>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</si>
  <si>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</si>
  <si>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</si>
  <si>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</si>
  <si>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</si>
  <si>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</si>
  <si>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</si>
  <si>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</si>
  <si>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</si>
  <si>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</si>
  <si>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</si>
  <si>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</si>
  <si>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</si>
  <si>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</si>
  <si>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</si>
  <si>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</si>
  <si>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</si>
  <si>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</si>
  <si>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</si>
  <si>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</si>
  <si>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</si>
  <si>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</si>
  <si>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</si>
  <si>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</si>
  <si>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</si>
  <si>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</si>
  <si>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</si>
  <si>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</si>
  <si>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</si>
  <si>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</si>
  <si>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</si>
  <si>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</si>
  <si>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</si>
  <si>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</si>
  <si>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</si>
  <si>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</si>
  <si>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</si>
  <si>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</si>
  <si>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</si>
  <si>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</si>
  <si>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</si>
  <si>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</si>
  <si>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</si>
  <si>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</si>
  <si>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</si>
  <si>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</si>
  <si>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</si>
  <si>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</si>
  <si>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</si>
  <si>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</si>
  <si>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</si>
  <si>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</si>
  <si>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</si>
  <si>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</si>
  <si>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</si>
  <si>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</si>
  <si>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</si>
  <si>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</si>
  <si>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</si>
  <si>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</si>
  <si>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</si>
  <si>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</si>
  <si>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</si>
  <si>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</si>
  <si>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</si>
  <si>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</si>
  <si>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</si>
  <si>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</si>
  <si>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</si>
  <si>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</si>
  <si>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</si>
  <si>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</si>
  <si>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</si>
  <si>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</si>
  <si>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</si>
  <si>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</si>
  <si>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</si>
  <si>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</si>
  <si>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</si>
  <si>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</si>
  <si>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</si>
  <si>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</si>
  <si>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</si>
  <si>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</si>
  <si>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</si>
  <si>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</si>
  <si>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</si>
  <si>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</si>
  <si>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</si>
  <si>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</si>
  <si>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</si>
  <si>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</si>
  <si>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</si>
  <si>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</si>
  <si>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</si>
  <si>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</si>
  <si>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</si>
  <si>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</si>
  <si>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</si>
  <si>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</si>
  <si>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</si>
  <si>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</si>
  <si>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</si>
  <si>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</si>
  <si>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</si>
  <si>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</si>
  <si>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</si>
  <si>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</si>
  <si>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</si>
  <si>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</si>
  <si>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</si>
  <si>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</si>
  <si>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</si>
  <si>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</si>
  <si>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</si>
  <si>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</si>
  <si>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</si>
  <si>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</si>
  <si>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</si>
  <si>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</si>
  <si>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</si>
  <si>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</si>
  <si>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</si>
  <si>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</si>
  <si>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</si>
  <si>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</si>
  <si>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</si>
  <si>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</si>
  <si>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</si>
  <si>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</si>
  <si>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</si>
  <si>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</si>
  <si>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</si>
  <si>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</si>
  <si>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</si>
  <si>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</si>
  <si>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</si>
  <si>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</si>
  <si>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</si>
  <si>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</si>
  <si>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</si>
  <si>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</si>
  <si>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</si>
  <si>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</si>
  <si>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</si>
  <si>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</si>
  <si>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</si>
  <si>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</si>
  <si>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</si>
  <si>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</si>
  <si>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</si>
  <si>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</si>
  <si>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</si>
  <si>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</si>
  <si>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</si>
  <si>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</si>
  <si>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</si>
  <si>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</si>
  <si>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</si>
  <si>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</si>
  <si>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</si>
  <si>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</si>
  <si>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</si>
  <si>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</si>
  <si>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</si>
  <si>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</si>
  <si>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</si>
  <si>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</si>
  <si>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</si>
  <si>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</si>
  <si>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</si>
  <si>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</si>
  <si>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</si>
  <si>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</si>
  <si>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</si>
  <si>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</si>
  <si>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</si>
  <si>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</si>
  <si>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</si>
  <si>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</si>
  <si>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</si>
  <si>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</si>
  <si>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</si>
  <si>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</si>
  <si>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</si>
  <si>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</si>
  <si>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</si>
  <si>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</si>
  <si>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</si>
  <si>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</si>
  <si>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</si>
  <si>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</si>
  <si>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</si>
  <si>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</si>
  <si>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</si>
  <si>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</si>
  <si>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</si>
  <si>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</si>
  <si>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</si>
  <si>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</si>
  <si>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</si>
  <si>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</si>
  <si>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</si>
  <si>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</si>
  <si>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</si>
  <si>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</si>
  <si>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</si>
  <si>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</si>
  <si>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</si>
  <si>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</si>
  <si>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</si>
  <si>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</si>
  <si>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</si>
  <si>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</si>
  <si>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</si>
  <si>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</si>
  <si>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</si>
  <si>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</si>
  <si>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</si>
  <si>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</si>
  <si>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</si>
  <si>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</si>
  <si>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</si>
  <si>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</si>
  <si>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</si>
  <si>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</si>
  <si>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</si>
  <si>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</si>
  <si>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</si>
  <si>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</si>
  <si>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</si>
  <si>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</si>
  <si>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</si>
  <si>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</si>
  <si>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</si>
  <si>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</si>
  <si>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</si>
  <si>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</si>
  <si>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</si>
  <si>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</si>
  <si>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</si>
  <si>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</si>
  <si>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</si>
  <si>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</si>
  <si>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</si>
  <si>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</si>
  <si>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</si>
  <si>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</si>
  <si>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</si>
  <si>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</si>
  <si>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</si>
  <si>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</si>
  <si>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</si>
  <si>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</si>
  <si>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</si>
  <si>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</si>
  <si>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</si>
  <si>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</si>
  <si>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</si>
  <si>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</si>
  <si>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</si>
  <si>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</si>
  <si>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</si>
  <si>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</si>
  <si>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</si>
  <si>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</si>
  <si>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</si>
  <si>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</si>
  <si>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</si>
  <si>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</si>
  <si>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</si>
  <si>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</si>
  <si>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</si>
  <si>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</si>
  <si>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</si>
  <si>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</si>
  <si>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</si>
  <si>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</si>
  <si>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</si>
  <si>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</si>
  <si>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</si>
  <si>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</si>
  <si>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</si>
  <si>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</si>
  <si>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</si>
  <si>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</si>
  <si>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</si>
  <si>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</si>
  <si>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</si>
  <si>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</si>
  <si>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</si>
  <si>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</si>
  <si>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</si>
  <si>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</si>
  <si>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</si>
  <si>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</si>
  <si>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</si>
  <si>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</si>
  <si>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</si>
  <si>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</si>
  <si>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</si>
  <si>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</si>
  <si>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</si>
  <si>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</si>
  <si>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</si>
  <si>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</si>
  <si>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</si>
  <si>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</si>
  <si>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</si>
  <si>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</si>
  <si>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</si>
  <si>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</si>
  <si>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</si>
  <si>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</si>
  <si>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</si>
  <si>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</si>
  <si>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</si>
  <si>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</si>
  <si>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</si>
  <si>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</si>
  <si>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</si>
  <si>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</si>
  <si>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</si>
  <si>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</si>
  <si>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</si>
  <si>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</si>
  <si>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</si>
  <si>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</si>
  <si>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</si>
  <si>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</si>
  <si>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</si>
  <si>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</si>
  <si>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</si>
  <si>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</si>
  <si>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</si>
  <si>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</si>
  <si>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</si>
  <si>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</si>
  <si>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</si>
  <si>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</si>
  <si>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</si>
  <si>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</si>
  <si>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</si>
  <si>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</si>
  <si>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</si>
  <si>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</si>
  <si>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</si>
  <si>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</si>
  <si>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</si>
  <si>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</si>
  <si>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</si>
  <si>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</si>
  <si>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</si>
  <si>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</si>
  <si>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</si>
  <si>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</si>
  <si>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</si>
  <si>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</si>
  <si>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</si>
  <si>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</si>
  <si>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</si>
  <si>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</si>
  <si>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</si>
  <si>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</si>
  <si>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</si>
  <si>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</si>
  <si>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</si>
  <si>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</si>
  <si>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</si>
  <si>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</si>
  <si>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</si>
  <si>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</si>
  <si>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</si>
  <si>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</si>
  <si>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</si>
  <si>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</si>
  <si>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</si>
  <si>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</si>
  <si>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</si>
  <si>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</si>
  <si>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</si>
  <si>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</si>
  <si>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</si>
  <si>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</si>
  <si>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</si>
  <si>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</si>
  <si>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</si>
  <si>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</si>
  <si>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</si>
  <si>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</si>
  <si>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</si>
  <si>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</si>
  <si>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</si>
  <si>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</si>
  <si>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</si>
  <si>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</si>
  <si>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</si>
  <si>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</si>
  <si>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</si>
  <si>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</si>
  <si>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</si>
  <si>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</si>
  <si>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</si>
  <si>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</si>
  <si>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</si>
  <si>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</si>
  <si>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</si>
  <si>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</si>
  <si>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</si>
  <si>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</si>
  <si>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</si>
  <si>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</si>
  <si>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</si>
  <si>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</si>
  <si>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</si>
  <si>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</si>
  <si>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</si>
  <si>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</si>
  <si>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</si>
  <si>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</si>
  <si>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</si>
  <si>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</si>
  <si>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</si>
  <si>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</si>
  <si>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</si>
  <si>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</si>
  <si>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</si>
  <si>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</si>
  <si>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</si>
  <si>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</si>
  <si>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</si>
  <si>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</si>
  <si>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</si>
  <si>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</si>
  <si>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</si>
  <si>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</si>
  <si>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</si>
  <si>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</si>
  <si>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</si>
  <si>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</si>
  <si>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</si>
  <si>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</si>
  <si>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</si>
  <si>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</si>
  <si>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</si>
  <si>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</si>
  <si>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</si>
  <si>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</si>
  <si>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</si>
  <si>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</si>
  <si>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</si>
  <si>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</si>
  <si>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</si>
  <si>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</si>
  <si>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</si>
  <si>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</si>
  <si>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</si>
  <si>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</si>
  <si>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</si>
  <si>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</si>
  <si>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</si>
  <si>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</si>
  <si>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</si>
  <si>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</si>
  <si>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</si>
  <si>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</si>
  <si>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</si>
  <si>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</si>
  <si>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</si>
  <si>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</si>
  <si>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</si>
  <si>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</si>
  <si>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</si>
  <si>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</si>
  <si>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</si>
  <si>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</si>
  <si>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</si>
  <si>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</si>
  <si>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</si>
  <si>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</si>
  <si>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</si>
  <si>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</si>
  <si>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</si>
  <si>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</si>
  <si>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</si>
  <si>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</si>
  <si>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</si>
  <si>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</si>
  <si>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</si>
  <si>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</si>
  <si>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</si>
  <si>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</si>
  <si>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</si>
  <si>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</si>
  <si>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</si>
  <si>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</si>
  <si>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</si>
  <si>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</si>
  <si>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</si>
  <si>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</si>
  <si>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</si>
  <si>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</si>
  <si>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</si>
  <si>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</si>
  <si>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</si>
  <si>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</si>
  <si>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</si>
  <si>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</si>
  <si>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</si>
  <si>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</si>
  <si>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</si>
  <si>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</si>
  <si>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</si>
  <si>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</si>
  <si>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</si>
  <si>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</si>
  <si>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</si>
  <si>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</si>
  <si>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</si>
  <si>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</si>
  <si>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</si>
  <si>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</si>
  <si>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</si>
  <si>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</si>
  <si>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</si>
  <si>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</si>
  <si>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</si>
  <si>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</si>
  <si>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</si>
  <si>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</si>
  <si>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</si>
  <si>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</si>
  <si>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</si>
  <si>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</si>
  <si>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</si>
  <si>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</si>
  <si>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</si>
  <si>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</si>
  <si>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</si>
  <si>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</si>
  <si>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</si>
  <si>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</si>
  <si>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</si>
  <si>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</si>
  <si>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</si>
  <si>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</si>
  <si>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</si>
  <si>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</si>
  <si>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</si>
  <si>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</si>
  <si>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</si>
  <si>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</si>
  <si>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</si>
  <si>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</si>
  <si>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</si>
  <si>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</si>
  <si>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</si>
  <si>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</si>
  <si>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</si>
  <si>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</si>
  <si>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</si>
  <si>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</si>
  <si>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</si>
  <si>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</si>
  <si>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</si>
  <si>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</si>
  <si>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</si>
  <si>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</si>
  <si>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</si>
  <si>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</si>
  <si>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</si>
  <si>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</si>
  <si>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</si>
  <si>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</si>
  <si>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</si>
  <si>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</si>
  <si>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</si>
  <si>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</si>
  <si>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</si>
  <si>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</si>
  <si>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</si>
  <si>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</si>
  <si>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</si>
  <si>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</si>
  <si>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</si>
  <si>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</si>
  <si>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</si>
  <si>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</si>
  <si>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</si>
  <si>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</si>
  <si>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</si>
  <si>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</si>
  <si>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</si>
  <si>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</si>
  <si>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</si>
  <si>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</si>
  <si>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</si>
  <si>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</si>
  <si>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</si>
  <si>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</si>
  <si>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</si>
  <si>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</si>
  <si>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</si>
  <si>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</si>
  <si>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</si>
  <si>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</si>
  <si>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</si>
  <si>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</si>
  <si>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</si>
  <si>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</si>
  <si>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</si>
  <si>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</si>
  <si>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</si>
  <si>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</si>
  <si>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</si>
  <si>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</si>
  <si>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</si>
  <si>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</si>
  <si>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</si>
  <si>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</si>
  <si>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</si>
  <si>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</si>
  <si>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</si>
  <si>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</si>
  <si>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</si>
  <si>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</si>
  <si>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</si>
  <si>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</si>
  <si>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</si>
  <si>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</si>
  <si>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</si>
  <si>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</si>
  <si>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</si>
  <si>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</si>
  <si>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</si>
  <si>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</si>
  <si>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</si>
  <si>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</si>
  <si>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</si>
  <si>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</si>
  <si>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</si>
  <si>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</si>
  <si>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</si>
  <si>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</si>
  <si>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</si>
  <si>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</si>
  <si>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</si>
  <si>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</si>
  <si>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</si>
  <si>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</si>
  <si>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</si>
  <si>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</si>
  <si>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</si>
  <si>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</si>
  <si>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</si>
  <si>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</si>
  <si>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</si>
  <si>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</si>
  <si>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</si>
  <si>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</si>
  <si>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</si>
  <si>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</si>
  <si>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</si>
  <si>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</si>
  <si>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</si>
  <si>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</si>
  <si>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</si>
  <si>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</si>
  <si>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</si>
  <si>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</si>
  <si>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</si>
  <si>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</si>
  <si>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</si>
  <si>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</si>
  <si>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</si>
  <si>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</si>
  <si>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</si>
  <si>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</si>
  <si>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</si>
  <si>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</si>
  <si>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</si>
  <si>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</si>
  <si>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</si>
  <si>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</si>
  <si>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</si>
  <si>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</si>
  <si>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</si>
  <si>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</si>
  <si>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</si>
  <si>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</si>
  <si>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</si>
  <si>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</si>
  <si>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</si>
  <si>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</si>
  <si>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</si>
  <si>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</si>
  <si>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</si>
  <si>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</si>
  <si>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</si>
  <si>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</si>
  <si>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</si>
  <si>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</si>
  <si>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</si>
  <si>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</si>
  <si>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</si>
  <si>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</si>
  <si>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</si>
  <si>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</si>
  <si>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</si>
  <si>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</si>
  <si>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</si>
  <si>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</si>
  <si>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</si>
  <si>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</si>
  <si>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</si>
  <si>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</si>
  <si>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</si>
  <si>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</si>
  <si>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</si>
  <si>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</si>
  <si>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</si>
  <si>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</si>
  <si>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</si>
  <si>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</si>
  <si>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</si>
  <si>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</si>
  <si>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</si>
  <si>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</si>
  <si>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</si>
  <si>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</si>
  <si>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</si>
  <si>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</si>
  <si>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</si>
  <si>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</si>
  <si>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</si>
  <si>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</si>
  <si>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</si>
  <si>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</si>
  <si>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</si>
  <si>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</si>
  <si>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</si>
  <si>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</si>
  <si>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</si>
  <si>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</si>
  <si>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</si>
  <si>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</si>
  <si>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</si>
  <si>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</si>
  <si>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</si>
  <si>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</si>
  <si>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</si>
  <si>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</si>
  <si>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</si>
  <si>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</si>
  <si>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</si>
  <si>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</si>
  <si>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</si>
  <si>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</si>
  <si>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</si>
  <si>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</si>
  <si>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</si>
  <si>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</si>
  <si>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</si>
  <si>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</si>
  <si>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</si>
  <si>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</si>
  <si>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</si>
  <si>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</si>
  <si>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</si>
  <si>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</si>
  <si>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</si>
  <si>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</si>
  <si>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</si>
  <si>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</si>
  <si>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</si>
  <si>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</si>
  <si>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</si>
  <si>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</si>
  <si>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</si>
  <si>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</si>
  <si>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</si>
  <si>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</si>
  <si>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</si>
  <si>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</si>
  <si>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</si>
  <si>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</si>
  <si>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</si>
  <si>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</si>
  <si>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</si>
  <si>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</si>
  <si>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</si>
  <si>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</si>
  <si>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</si>
  <si>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</si>
  <si>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</si>
  <si>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</si>
  <si>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</si>
  <si>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</si>
  <si>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</si>
  <si>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</si>
  <si>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</si>
  <si>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</si>
  <si>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</si>
  <si>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</si>
  <si>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</si>
  <si>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</si>
  <si>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</si>
  <si>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</si>
  <si>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</si>
  <si>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</si>
  <si>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</si>
  <si>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</si>
  <si>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</si>
  <si>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</si>
  <si>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</si>
  <si>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</si>
  <si>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</si>
  <si>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</si>
  <si>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</si>
  <si>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</si>
  <si>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</si>
  <si>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</si>
  <si>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</si>
  <si>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</si>
  <si>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</si>
  <si>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</si>
  <si>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</si>
  <si>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</si>
  <si>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</si>
  <si>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</si>
  <si>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</si>
  <si>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</si>
  <si>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</si>
  <si>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</si>
  <si>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</si>
  <si>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</si>
  <si>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</si>
  <si>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</si>
  <si>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</si>
  <si>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</si>
  <si>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</si>
  <si>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</si>
  <si>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</si>
  <si>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</si>
  <si>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</si>
  <si>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</si>
  <si>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</si>
  <si>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</si>
  <si>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</si>
  <si>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</si>
  <si>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</si>
  <si>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</si>
  <si>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</si>
  <si>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</si>
  <si>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</si>
  <si>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</si>
  <si>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</si>
  <si>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</si>
  <si>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</si>
  <si>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</si>
  <si>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</si>
  <si>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</si>
  <si>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</si>
  <si>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</si>
  <si>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</si>
  <si>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</si>
  <si>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</si>
  <si>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</si>
  <si>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</si>
  <si>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</si>
  <si>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</si>
  <si>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</si>
  <si>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</si>
  <si>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</si>
  <si>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</si>
  <si>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</si>
  <si>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</si>
  <si>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</si>
  <si>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</si>
  <si>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</si>
  <si>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</si>
  <si>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</si>
  <si>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</si>
  <si>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</si>
  <si>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</si>
  <si>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</si>
  <si>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</si>
  <si>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</si>
  <si>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</si>
  <si>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</si>
  <si>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</si>
  <si>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</si>
  <si>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</si>
  <si>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</si>
  <si>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</si>
  <si>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</si>
  <si>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</si>
  <si>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</si>
  <si>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</si>
  <si>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</si>
  <si>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</si>
  <si>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</si>
  <si>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</si>
  <si>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</si>
  <si>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</si>
  <si>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</si>
  <si>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</si>
  <si>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</si>
  <si>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</si>
  <si>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</si>
  <si>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</si>
  <si>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</si>
  <si>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</si>
  <si>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</si>
  <si>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</si>
  <si>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</si>
  <si>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</si>
  <si>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</si>
  <si>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</si>
  <si>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</si>
  <si>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</si>
  <si>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</si>
  <si>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</si>
  <si>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</si>
  <si>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</si>
  <si>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</si>
  <si>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</si>
  <si>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</si>
  <si>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</si>
  <si>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</si>
  <si>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</si>
  <si>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</si>
  <si>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</si>
  <si>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</si>
  <si>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</si>
  <si>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</si>
  <si>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</si>
  <si>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</si>
  <si>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</si>
  <si>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</si>
  <si>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</si>
  <si>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</si>
  <si>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</si>
  <si>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</si>
  <si>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</si>
  <si>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</si>
  <si>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</si>
  <si>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</si>
  <si>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</si>
  <si>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</si>
  <si>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</si>
  <si>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</si>
  <si>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</si>
  <si>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</si>
  <si>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</si>
  <si>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</si>
  <si>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</si>
  <si>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</si>
  <si>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</si>
  <si>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</si>
  <si>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</si>
  <si>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</si>
  <si>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</si>
  <si>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</si>
  <si>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</si>
  <si>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</si>
  <si>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</si>
  <si>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</si>
  <si>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</si>
  <si>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</si>
  <si>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</si>
  <si>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</si>
  <si>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</si>
  <si>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</si>
  <si>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</si>
  <si>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</si>
  <si>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</si>
  <si>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</si>
  <si>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</si>
  <si>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</si>
  <si>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</si>
  <si>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</si>
  <si>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</si>
  <si>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</si>
  <si>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</si>
  <si>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</si>
  <si>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</si>
  <si>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</si>
  <si>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</si>
  <si>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</si>
  <si>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</si>
  <si>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</si>
  <si>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</si>
  <si>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</si>
  <si>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</si>
  <si>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</si>
  <si>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</si>
  <si>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</si>
  <si>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</si>
  <si>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</si>
  <si>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</si>
  <si>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</si>
  <si>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</si>
  <si>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</si>
  <si>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</si>
  <si>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</si>
  <si>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</si>
  <si>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</si>
  <si>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</si>
  <si>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</si>
  <si>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</si>
  <si>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</si>
  <si>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</si>
  <si>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</si>
  <si>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</si>
  <si>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</si>
  <si>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</si>
  <si>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</si>
  <si>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</si>
  <si>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</si>
  <si>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</si>
  <si>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</si>
  <si>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</si>
  <si>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</si>
  <si>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</si>
  <si>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</si>
  <si>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</si>
  <si>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</si>
  <si>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</si>
  <si>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</si>
  <si>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</si>
  <si>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</si>
  <si>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</si>
  <si>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</si>
  <si>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</si>
  <si>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</si>
  <si>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</si>
  <si>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</si>
  <si>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</si>
  <si>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</si>
  <si>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</si>
  <si>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</si>
  <si>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</si>
  <si>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</si>
  <si>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</si>
  <si>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</si>
  <si>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</si>
  <si>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</si>
  <si>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</si>
  <si>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</si>
  <si>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</si>
  <si>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</si>
  <si>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</si>
  <si>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</si>
  <si>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</si>
  <si>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</si>
  <si>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</si>
  <si>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</si>
  <si>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</si>
  <si>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</si>
  <si>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</si>
  <si>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</si>
  <si>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</si>
  <si>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</si>
  <si>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</si>
  <si>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</si>
  <si>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</si>
  <si>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</si>
  <si>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</si>
  <si>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</si>
  <si>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</si>
  <si>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</si>
  <si>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</si>
  <si>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</si>
  <si>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</si>
  <si>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</si>
  <si>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</si>
  <si>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</si>
  <si>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</si>
  <si>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</si>
  <si>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</si>
  <si>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</si>
  <si>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</si>
  <si>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</si>
  <si>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</si>
  <si>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</si>
  <si>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</si>
  <si>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</si>
  <si>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</si>
  <si>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</si>
  <si>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</si>
  <si>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</si>
  <si>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</si>
  <si>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</si>
  <si>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</si>
  <si>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</si>
  <si>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</si>
  <si>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</si>
  <si>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</si>
  <si>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</si>
  <si>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</si>
  <si>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</si>
  <si>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</si>
  <si>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</si>
  <si>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</si>
  <si>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</si>
  <si>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</si>
  <si>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</si>
  <si>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</si>
  <si>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</si>
  <si>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</si>
  <si>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</si>
  <si>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</si>
  <si>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</si>
  <si>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</si>
  <si>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</si>
  <si>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</si>
  <si>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</si>
  <si>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</si>
  <si>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</si>
  <si>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</si>
  <si>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</si>
  <si>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</si>
  <si>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</si>
  <si>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</si>
  <si>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</si>
  <si>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</si>
  <si>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</si>
  <si>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</si>
  <si>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</si>
  <si>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</si>
  <si>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</si>
  <si>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</si>
  <si>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</si>
  <si>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</si>
  <si>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</si>
  <si>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</si>
  <si>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</si>
  <si>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</si>
  <si>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</si>
  <si>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</si>
  <si>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</si>
  <si>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</si>
  <si>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</si>
  <si>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</si>
  <si>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</si>
  <si>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</si>
  <si>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</si>
  <si>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</si>
  <si>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</si>
  <si>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</si>
  <si>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</si>
  <si>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</si>
  <si>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</si>
  <si>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</si>
  <si>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</si>
  <si>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</si>
  <si>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</si>
  <si>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</si>
  <si>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</si>
  <si>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</si>
  <si>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</si>
  <si>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</si>
  <si>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</si>
  <si>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</si>
  <si>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</si>
  <si>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</si>
  <si>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</si>
  <si>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</si>
  <si>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</si>
  <si>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</si>
  <si>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</si>
  <si>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</si>
  <si>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</si>
  <si>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</si>
  <si>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</si>
  <si>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</si>
  <si>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</si>
  <si>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</si>
  <si>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</si>
  <si>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</si>
  <si>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</si>
  <si>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</si>
  <si>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</si>
  <si>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</si>
  <si>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</si>
  <si>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</si>
  <si>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</si>
  <si>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</si>
  <si>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</si>
  <si>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</si>
  <si>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</si>
  <si>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</si>
  <si>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</si>
  <si>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</si>
  <si>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</si>
  <si>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</si>
  <si>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</si>
  <si>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</si>
  <si>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</si>
  <si>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</si>
  <si>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</si>
  <si>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</si>
  <si>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</si>
  <si>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</si>
  <si>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</si>
  <si>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</si>
  <si>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</si>
  <si>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</si>
  <si>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</si>
  <si>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</si>
  <si>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</si>
  <si>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</si>
  <si>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</si>
  <si>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</si>
  <si>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</si>
  <si>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</si>
  <si>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</si>
  <si>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</si>
  <si>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</si>
  <si>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</si>
  <si>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</si>
  <si>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</si>
  <si>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</si>
  <si>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</si>
  <si>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</si>
  <si>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</si>
  <si>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</si>
  <si>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</si>
  <si>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</si>
  <si>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</si>
  <si>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</si>
  <si>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</si>
  <si>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</si>
  <si>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</si>
  <si>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</si>
  <si>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</si>
  <si>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</si>
  <si>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</si>
  <si>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</si>
  <si>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</si>
  <si>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</si>
  <si>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</si>
  <si>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</si>
  <si>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</si>
  <si>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</si>
  <si>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</si>
  <si>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</si>
  <si>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</si>
  <si>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</si>
  <si>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</si>
  <si>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</si>
  <si>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</si>
  <si>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</si>
  <si>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</si>
  <si>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</si>
  <si>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</si>
  <si>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</si>
  <si>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</si>
  <si>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</si>
  <si>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</si>
  <si>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</si>
  <si>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</si>
  <si>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</si>
  <si>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</si>
  <si>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</si>
  <si>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</si>
  <si>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</si>
  <si>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</si>
  <si>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</si>
  <si>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</si>
  <si>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</si>
  <si>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</si>
  <si>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</si>
  <si>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</si>
  <si>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</si>
  <si>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</si>
  <si>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</si>
  <si>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</si>
  <si>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</si>
  <si>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</si>
  <si>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</si>
  <si>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</si>
  <si>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</si>
  <si>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</si>
  <si>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</si>
  <si>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</si>
  <si>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</si>
  <si>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</si>
  <si>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</si>
  <si>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</si>
  <si>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</si>
  <si>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</si>
  <si>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</si>
  <si>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</si>
  <si>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</si>
  <si>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</si>
  <si>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</si>
  <si>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</si>
  <si>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</si>
  <si>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</si>
  <si>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</si>
  <si>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</si>
  <si>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</si>
  <si>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</si>
  <si>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</si>
  <si>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</si>
  <si>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</si>
  <si>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</si>
  <si>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</si>
  <si>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</si>
  <si>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</si>
  <si>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</si>
  <si>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</si>
  <si>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</si>
  <si>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</si>
  <si>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</si>
  <si>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</si>
  <si>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</si>
  <si>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</si>
  <si>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</si>
  <si>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</si>
  <si>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</si>
  <si>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</si>
  <si>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</si>
  <si>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</si>
  <si>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</si>
  <si>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</si>
  <si>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</si>
  <si>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</si>
  <si>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</si>
  <si>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</si>
  <si>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</si>
  <si>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</si>
  <si>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</si>
  <si>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</si>
  <si>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</si>
  <si>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</si>
  <si>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</si>
  <si>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</si>
  <si>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</si>
  <si>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</si>
  <si>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</si>
  <si>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</si>
  <si>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</si>
  <si>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</si>
  <si>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</si>
  <si>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</si>
  <si>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</si>
  <si>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</si>
  <si>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</si>
  <si>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</si>
  <si>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</si>
  <si>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</si>
  <si>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</si>
  <si>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</si>
  <si>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</si>
  <si>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</si>
  <si>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</si>
  <si>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</si>
  <si>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</si>
  <si>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</si>
  <si>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</si>
  <si>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</si>
  <si>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</si>
  <si>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</si>
  <si>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</si>
  <si>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</si>
  <si>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</si>
  <si>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</si>
  <si>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</si>
  <si>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</si>
  <si>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</si>
  <si>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</si>
  <si>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</si>
  <si>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</si>
  <si>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</si>
  <si>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</si>
  <si>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</si>
  <si>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</si>
  <si>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</si>
  <si>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</si>
  <si>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</si>
  <si>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</si>
  <si>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</si>
  <si>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</si>
  <si>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</si>
  <si>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</si>
  <si>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</si>
  <si>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</si>
  <si>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</si>
  <si>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</si>
  <si>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</si>
  <si>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</si>
  <si>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</si>
  <si>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</si>
  <si>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</si>
  <si>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</si>
  <si>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</si>
  <si>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</si>
  <si>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</si>
  <si>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</si>
  <si>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</si>
  <si>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</si>
  <si>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</si>
  <si>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</si>
  <si>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</si>
  <si>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</si>
  <si>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</si>
  <si>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</si>
  <si>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</si>
  <si>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</si>
  <si>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</si>
  <si>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</si>
  <si>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</si>
  <si>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</si>
  <si>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</si>
  <si>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</si>
  <si>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</si>
  <si>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</si>
  <si>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</si>
  <si>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</si>
  <si>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</si>
  <si>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</si>
  <si>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</si>
  <si>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</si>
  <si>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</si>
  <si>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</si>
  <si>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</si>
  <si>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</si>
  <si>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</si>
  <si>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</si>
  <si>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</si>
  <si>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</si>
  <si>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</si>
  <si>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</si>
  <si>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</si>
  <si>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</si>
  <si>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</si>
  <si>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</si>
  <si>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</si>
  <si>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</si>
  <si>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</si>
  <si>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</si>
  <si>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</si>
  <si>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</si>
  <si>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</si>
  <si>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</si>
  <si>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</si>
  <si>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</si>
  <si>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</si>
  <si>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</si>
  <si>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</si>
  <si>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</si>
  <si>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</si>
  <si>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</si>
  <si>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</si>
  <si>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</si>
  <si>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</si>
  <si>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</si>
  <si>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</si>
  <si>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</si>
  <si>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</si>
  <si>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</si>
  <si>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</si>
  <si>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</si>
  <si>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</si>
  <si>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</si>
  <si>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</si>
  <si>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</si>
  <si>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</si>
  <si>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</si>
  <si>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</si>
  <si>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</si>
  <si>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</si>
  <si>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</si>
  <si>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</si>
  <si>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</si>
  <si>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</si>
  <si>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</si>
  <si>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</si>
  <si>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</si>
  <si>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</si>
  <si>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</si>
  <si>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</si>
  <si>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</si>
  <si>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</si>
  <si>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</si>
  <si>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</si>
  <si>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</si>
  <si>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</si>
  <si>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</si>
  <si>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</si>
  <si>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</si>
  <si>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</si>
  <si>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</si>
  <si>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</si>
  <si>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</si>
  <si>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</si>
  <si>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</si>
  <si>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</si>
  <si>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</si>
  <si>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</si>
  <si>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</si>
  <si>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</si>
  <si>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</si>
  <si>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</si>
  <si>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</si>
  <si>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</si>
  <si>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</si>
  <si>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</si>
  <si>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</si>
  <si>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</si>
  <si>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</si>
  <si>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</si>
  <si>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</si>
  <si>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</si>
  <si>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</si>
  <si>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</si>
  <si>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</si>
  <si>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</si>
  <si>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</si>
  <si>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</si>
  <si>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</si>
  <si>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</si>
  <si>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</si>
  <si>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</si>
  <si>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</si>
  <si>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</si>
  <si>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</si>
  <si>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</si>
  <si>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</si>
  <si>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</si>
  <si>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</si>
  <si>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</si>
  <si>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</si>
  <si>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</si>
  <si>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</si>
  <si>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</si>
  <si>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</si>
  <si>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</si>
  <si>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</si>
  <si>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</si>
  <si>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</si>
  <si>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</si>
  <si>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</si>
  <si>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</si>
  <si>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</si>
  <si>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</si>
  <si>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</si>
  <si>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</si>
  <si>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</si>
  <si>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</si>
  <si>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</si>
  <si>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</si>
  <si>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</si>
  <si>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</si>
  <si>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</si>
  <si>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</si>
  <si>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</si>
  <si>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</si>
  <si>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</si>
  <si>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</si>
  <si>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</si>
  <si>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</si>
  <si>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</si>
  <si>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</si>
  <si>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</si>
  <si>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</si>
  <si>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</si>
  <si>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</si>
  <si>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</si>
  <si>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</si>
  <si>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</si>
  <si>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</si>
  <si>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</si>
  <si>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</si>
  <si>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</si>
  <si>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</si>
  <si>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</si>
  <si>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</si>
  <si>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</si>
  <si>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</si>
  <si>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</si>
  <si>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</si>
  <si>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</si>
  <si>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</si>
  <si>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</si>
  <si>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</si>
  <si>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</si>
  <si>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</si>
  <si>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</si>
  <si>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</si>
  <si>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</si>
  <si>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</si>
  <si>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</si>
  <si>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</si>
  <si>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</si>
  <si>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</si>
  <si>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</si>
  <si>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</si>
  <si>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</si>
  <si>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</si>
  <si>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</si>
  <si>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</si>
  <si>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</si>
  <si>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</si>
  <si>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</si>
  <si>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</si>
  <si>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</si>
  <si>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</si>
  <si>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</si>
  <si>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</si>
  <si>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</si>
  <si>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</si>
  <si>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</si>
  <si>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</si>
  <si>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</si>
  <si>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</si>
  <si>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</si>
  <si>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</si>
  <si>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</si>
  <si>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</si>
  <si>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</si>
  <si>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</si>
  <si>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</si>
  <si>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</si>
  <si>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</si>
  <si>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</si>
  <si>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</si>
  <si>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</si>
  <si>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</si>
  <si>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</si>
  <si>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</si>
  <si>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</si>
  <si>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</si>
  <si>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</si>
  <si>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</si>
  <si>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</si>
  <si>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</si>
  <si>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</si>
  <si>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</si>
  <si>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</si>
  <si>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</si>
  <si>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</si>
  <si>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</si>
  <si>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</si>
  <si>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</si>
  <si>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</si>
  <si>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</si>
  <si>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</si>
  <si>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</si>
  <si>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</si>
  <si>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</si>
  <si>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</si>
  <si>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</si>
  <si>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</si>
  <si>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</si>
  <si>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</si>
  <si>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</si>
  <si>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</si>
  <si>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</si>
  <si>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</si>
  <si>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</si>
  <si>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</si>
  <si>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</si>
  <si>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</si>
  <si>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</si>
  <si>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</si>
  <si>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</si>
  <si>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</si>
  <si>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</si>
  <si>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</si>
  <si>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</si>
  <si>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</si>
  <si>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</si>
  <si>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</si>
  <si>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</si>
  <si>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</si>
  <si>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</si>
  <si>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</si>
  <si>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</si>
  <si>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</si>
  <si>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</si>
  <si>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</si>
  <si>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</si>
  <si>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</si>
  <si>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</si>
  <si>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</si>
  <si>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</si>
  <si>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</si>
  <si>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</si>
  <si>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</si>
  <si>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</si>
  <si>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</si>
  <si>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</si>
  <si>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</si>
  <si>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</si>
  <si>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</si>
  <si>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</si>
  <si>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</si>
  <si>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</si>
  <si>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</si>
  <si>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</si>
  <si>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</si>
  <si>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</si>
  <si>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</si>
  <si>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</si>
  <si>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</si>
  <si>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</si>
  <si>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</si>
  <si>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</si>
  <si>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</si>
  <si>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</si>
  <si>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</si>
  <si>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</si>
  <si>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</si>
  <si>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</si>
  <si>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</si>
  <si>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</si>
  <si>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</si>
  <si>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</si>
  <si>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</si>
  <si>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</si>
  <si>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</si>
  <si>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</si>
  <si>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</si>
  <si>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</si>
  <si>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</si>
  <si>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</si>
  <si>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</si>
  <si>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</si>
  <si>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</si>
  <si>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</si>
  <si>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</si>
  <si>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</si>
  <si>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</si>
  <si>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</si>
  <si>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</si>
  <si>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</si>
  <si>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</si>
  <si>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</si>
  <si>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</si>
  <si>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</si>
  <si>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</si>
  <si>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</si>
  <si>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</si>
  <si>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</si>
  <si>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</si>
  <si>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</si>
  <si>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</si>
  <si>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</si>
  <si>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</si>
  <si>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</si>
  <si>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</si>
  <si>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</si>
  <si>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</si>
  <si>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</si>
  <si>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</si>
  <si>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</si>
  <si>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</si>
  <si>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</si>
  <si>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</si>
  <si>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</si>
  <si>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</si>
  <si>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</si>
  <si>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</si>
  <si>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</si>
  <si>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</si>
  <si>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</si>
  <si>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</si>
  <si>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</si>
  <si>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</si>
  <si>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</si>
  <si>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</si>
  <si>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</si>
  <si>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</si>
  <si>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</si>
  <si>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</si>
  <si>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</si>
  <si>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</si>
  <si>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</si>
  <si>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</si>
  <si>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</si>
  <si>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</si>
  <si>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</si>
  <si>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</si>
  <si>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</si>
  <si>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</si>
  <si>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</si>
  <si>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</si>
  <si>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</si>
  <si>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</si>
  <si>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</si>
  <si>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</si>
  <si>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</si>
  <si>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</si>
  <si>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</si>
  <si>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</si>
  <si>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</si>
  <si>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</si>
  <si>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</si>
  <si>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</si>
  <si>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</si>
  <si>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</si>
  <si>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</si>
  <si>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</si>
  <si>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</si>
  <si>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</si>
  <si>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</si>
  <si>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</si>
  <si>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</si>
  <si>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</si>
  <si>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</si>
  <si>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</si>
  <si>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</si>
  <si>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</si>
  <si>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</si>
  <si>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</si>
  <si>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</si>
  <si>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</si>
  <si>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</si>
  <si>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</si>
  <si>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</si>
  <si>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</si>
  <si>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</si>
  <si>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</si>
  <si>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</si>
  <si>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</si>
  <si>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</si>
  <si>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</si>
  <si>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</si>
  <si>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</si>
  <si>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</si>
  <si>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</si>
  <si>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</si>
  <si>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</si>
  <si>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</si>
  <si>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</si>
  <si>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</si>
  <si>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</si>
  <si>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</si>
  <si>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</si>
  <si>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</si>
  <si>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</si>
  <si>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</si>
  <si>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</si>
  <si>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</si>
  <si>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</si>
  <si>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</si>
  <si>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</si>
  <si>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</si>
  <si>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</si>
  <si>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</si>
  <si>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</si>
  <si>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</si>
  <si>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</si>
  <si>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</si>
  <si>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</si>
  <si>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</si>
  <si>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</si>
  <si>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</si>
  <si>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</si>
  <si>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</si>
  <si>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</si>
  <si>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</si>
  <si>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</si>
  <si>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</si>
  <si>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</si>
  <si>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</si>
  <si>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</si>
  <si>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</si>
  <si>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</si>
  <si>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</si>
  <si>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</si>
  <si>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</si>
  <si>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</si>
  <si>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</si>
  <si>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</si>
  <si>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</si>
  <si>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</si>
  <si>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</si>
  <si>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</si>
  <si>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</si>
  <si>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</si>
  <si>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</si>
  <si>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</si>
  <si>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</si>
  <si>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</si>
  <si>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</si>
  <si>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</si>
  <si>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</si>
  <si>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</si>
  <si>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</si>
  <si>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</si>
  <si>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</si>
  <si>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</si>
  <si>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</si>
  <si>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</si>
  <si>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</si>
  <si>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</si>
  <si>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</si>
  <si>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</si>
  <si>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</si>
  <si>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</si>
  <si>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</si>
  <si>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</si>
  <si>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</si>
  <si>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</si>
  <si>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</si>
  <si>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</si>
  <si>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</si>
  <si>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</si>
  <si>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</si>
  <si>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</si>
  <si>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</si>
  <si>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</si>
  <si>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</si>
  <si>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</si>
  <si>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</si>
  <si>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</si>
  <si>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</si>
  <si>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</si>
  <si>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</si>
  <si>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</si>
  <si>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</si>
  <si>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</si>
  <si>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</si>
  <si>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</si>
  <si>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</si>
  <si>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</si>
  <si>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</si>
  <si>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</si>
  <si>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</si>
  <si>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</si>
  <si>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</si>
  <si>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</si>
  <si>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</si>
  <si>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</si>
  <si>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</si>
  <si>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</si>
  <si>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</si>
  <si>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</si>
  <si>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</si>
  <si>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</si>
  <si>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</si>
  <si>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</si>
  <si>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</si>
  <si>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</si>
  <si>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</si>
  <si>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</si>
  <si>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</si>
  <si>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</si>
  <si>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</si>
  <si>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</si>
  <si>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</si>
  <si>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</si>
  <si>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</si>
  <si>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</si>
  <si>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</si>
  <si>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</si>
  <si>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</si>
  <si>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</si>
  <si>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</si>
  <si>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</si>
  <si>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</si>
  <si>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</si>
  <si>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</si>
  <si>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</si>
  <si>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</si>
  <si>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</si>
  <si>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</si>
  <si>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</si>
  <si>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</si>
  <si>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</si>
  <si>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</si>
  <si>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</si>
  <si>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</si>
  <si>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</si>
  <si>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</si>
  <si>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</si>
  <si>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</si>
  <si>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</si>
  <si>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</si>
  <si>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</si>
  <si>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</si>
  <si>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</si>
  <si>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</si>
  <si>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</si>
  <si>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</si>
  <si>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</si>
  <si>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</si>
  <si>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</si>
  <si>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</si>
  <si>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</si>
  <si>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</si>
  <si>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</si>
  <si>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</si>
  <si>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</si>
  <si>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</si>
  <si>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</si>
  <si>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</si>
  <si>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</si>
  <si>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</si>
  <si>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</si>
  <si>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</si>
  <si>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</si>
  <si>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</si>
  <si>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</si>
  <si>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</si>
  <si>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</si>
  <si>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</si>
  <si>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</si>
  <si>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</si>
  <si>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</si>
  <si>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</si>
  <si>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</si>
  <si>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</si>
  <si>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</si>
  <si>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</si>
  <si>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</si>
  <si>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</si>
  <si>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</si>
  <si>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</si>
  <si>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</si>
  <si>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</si>
  <si>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</si>
  <si>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</si>
  <si>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</si>
  <si>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</si>
  <si>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</si>
  <si>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</si>
  <si>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</si>
  <si>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</si>
  <si>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</si>
  <si>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</si>
  <si>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</si>
  <si>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</si>
  <si>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</si>
  <si>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</si>
  <si>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</si>
  <si>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</si>
  <si>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</si>
  <si>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</si>
  <si>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</si>
  <si>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</si>
  <si>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</si>
  <si>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</si>
  <si>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</si>
  <si>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</si>
  <si>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</si>
  <si>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</si>
  <si>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</si>
  <si>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</si>
  <si>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</si>
  <si>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</si>
  <si>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</si>
  <si>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</si>
  <si>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</si>
  <si>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</si>
  <si>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</si>
  <si>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</si>
  <si>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</si>
  <si>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</si>
  <si>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</si>
  <si>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</si>
  <si>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</si>
  <si>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</si>
  <si>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</si>
  <si>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</si>
  <si>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</si>
  <si>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</si>
  <si>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</si>
  <si>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</si>
  <si>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</si>
  <si>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</si>
  <si>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</si>
  <si>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</si>
  <si>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</si>
  <si>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</si>
  <si>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</si>
  <si>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</si>
  <si>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</si>
  <si>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</si>
  <si>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</si>
  <si>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</si>
  <si>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</si>
  <si>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</si>
  <si>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</si>
  <si>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</si>
  <si>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</si>
  <si>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</si>
  <si>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</si>
  <si>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</si>
  <si>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</si>
  <si>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</si>
  <si>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</si>
  <si>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</si>
  <si>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</si>
  <si>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</si>
  <si>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</si>
  <si>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</si>
  <si>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</si>
  <si>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</si>
  <si>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</si>
  <si>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</si>
  <si>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</si>
  <si>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</si>
  <si>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</si>
  <si>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</si>
  <si>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</si>
  <si>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</si>
  <si>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</si>
  <si>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</si>
  <si>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</si>
  <si>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</si>
  <si>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</si>
  <si>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</si>
  <si>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</si>
  <si>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</si>
  <si>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</si>
  <si>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</si>
  <si>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</si>
  <si>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</si>
  <si>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</si>
  <si>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</si>
  <si>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</si>
  <si>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</si>
  <si>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</si>
  <si>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</si>
  <si>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</si>
  <si>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</si>
  <si>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</si>
  <si>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</si>
  <si>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</si>
  <si>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</si>
  <si>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</si>
  <si>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</si>
  <si>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</si>
  <si>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</si>
  <si>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</si>
  <si>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</si>
  <si>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</si>
  <si>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</si>
  <si>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</si>
  <si>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</si>
  <si>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</si>
  <si>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</si>
  <si>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</si>
  <si>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</si>
  <si>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</si>
  <si>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</si>
  <si>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</si>
  <si>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</si>
  <si>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</si>
  <si>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</si>
  <si>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</si>
  <si>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</si>
  <si>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</si>
  <si>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</si>
  <si>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</si>
  <si>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</si>
  <si>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</si>
  <si>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</si>
  <si>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</si>
  <si>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</si>
  <si>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</si>
  <si>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</si>
  <si>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</si>
  <si>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</si>
  <si>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</si>
  <si>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</si>
  <si>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</si>
  <si>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</si>
  <si>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</si>
  <si>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</si>
  <si>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</si>
  <si>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</si>
  <si>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</si>
  <si>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</si>
  <si>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</si>
  <si>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</si>
  <si>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</si>
  <si>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</si>
  <si>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</si>
  <si>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</si>
  <si>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</si>
  <si>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</si>
  <si>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</si>
  <si>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</si>
  <si>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</si>
  <si>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</si>
  <si>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</si>
  <si>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</si>
  <si>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</si>
  <si>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</si>
  <si>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</si>
  <si>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</si>
  <si>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</si>
  <si>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</si>
  <si>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</si>
  <si>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</si>
  <si>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</si>
  <si>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</si>
  <si>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</si>
  <si>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</si>
  <si>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</si>
  <si>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</si>
  <si>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</si>
  <si>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</si>
  <si>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</si>
  <si>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</si>
  <si>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</si>
  <si>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</si>
  <si>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</si>
  <si>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</si>
  <si>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</si>
  <si>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</si>
  <si>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</si>
  <si>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</si>
  <si>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</si>
  <si>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</si>
  <si>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</si>
  <si>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</si>
  <si>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</si>
  <si>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</si>
  <si>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</si>
  <si>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</si>
  <si>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</si>
  <si>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</si>
  <si>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</si>
  <si>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</si>
  <si>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</si>
  <si>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</si>
  <si>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</si>
  <si>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</si>
  <si>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</si>
  <si>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</si>
  <si>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</si>
  <si>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</si>
  <si>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</si>
  <si>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</si>
  <si>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</si>
  <si>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</si>
  <si>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</si>
  <si>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</si>
  <si>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</si>
  <si>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</si>
  <si>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</si>
  <si>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</si>
  <si>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</si>
  <si>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</si>
  <si>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</si>
  <si>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</si>
  <si>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</si>
  <si>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</si>
  <si>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</si>
  <si>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</si>
  <si>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</si>
  <si>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</si>
  <si>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</si>
  <si>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</si>
  <si>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</si>
  <si>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</si>
  <si>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</si>
  <si>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</si>
  <si>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</si>
  <si>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</si>
  <si>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</si>
  <si>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</si>
  <si>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</si>
  <si>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</si>
  <si>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</si>
  <si>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</si>
  <si>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</si>
  <si>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</si>
  <si>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</si>
  <si>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</si>
  <si>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</si>
  <si>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</si>
  <si>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</si>
  <si>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</si>
  <si>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</si>
  <si>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</si>
  <si>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</si>
  <si>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</si>
  <si>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</si>
  <si>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</si>
  <si>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</si>
  <si>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</si>
  <si>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</si>
  <si>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</si>
  <si>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</si>
  <si>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</si>
  <si>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</si>
  <si>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</si>
  <si>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</si>
  <si>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</si>
  <si>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</si>
  <si>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</si>
  <si>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</si>
  <si>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</si>
  <si>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</si>
  <si>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</si>
  <si>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</si>
  <si>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</si>
  <si>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</si>
  <si>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</si>
  <si>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</si>
  <si>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</si>
  <si>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</si>
  <si>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</si>
  <si>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</si>
  <si>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</si>
  <si>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</si>
  <si>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</si>
  <si>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</si>
  <si>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</si>
  <si>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</si>
  <si>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</si>
  <si>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</si>
  <si>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</si>
  <si>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</si>
  <si>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</si>
  <si>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</si>
  <si>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</si>
  <si>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</si>
  <si>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</si>
  <si>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</si>
  <si>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</si>
  <si>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</si>
  <si>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</si>
  <si>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</si>
  <si>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</si>
  <si>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</si>
  <si>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</si>
  <si>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</si>
  <si>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</si>
  <si>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</si>
  <si>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</si>
  <si>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</si>
  <si>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</si>
  <si>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</si>
  <si>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</si>
  <si>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</si>
  <si>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</si>
  <si>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</si>
  <si>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</si>
  <si>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</si>
  <si>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</si>
  <si>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</si>
  <si>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</si>
  <si>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</si>
  <si>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</si>
  <si>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</si>
  <si>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</si>
  <si>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</si>
  <si>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</si>
  <si>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</si>
  <si>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</si>
  <si>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</si>
  <si>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</si>
  <si>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</si>
  <si>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</si>
  <si>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</si>
  <si>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</si>
  <si>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</si>
  <si>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</si>
  <si>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</si>
  <si>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</si>
  <si>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</si>
  <si>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</si>
  <si>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</si>
  <si>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</si>
  <si>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</si>
  <si>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</si>
  <si>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</si>
  <si>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</si>
  <si>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</si>
  <si>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</si>
  <si>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</si>
  <si>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</si>
  <si>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</si>
  <si>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</si>
  <si>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</si>
  <si>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</si>
  <si>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</si>
  <si>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</si>
  <si>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</si>
  <si>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</si>
  <si>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</si>
  <si>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</si>
  <si>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</si>
  <si>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</si>
  <si>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</si>
  <si>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</si>
  <si>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</si>
  <si>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</si>
  <si>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</si>
  <si>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</si>
  <si>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</si>
  <si>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</si>
  <si>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</si>
  <si>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</si>
  <si>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</si>
  <si>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</si>
  <si>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</si>
  <si>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</si>
  <si>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</si>
  <si>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</si>
  <si>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</si>
  <si>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</si>
  <si>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</si>
  <si>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</si>
  <si>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</si>
  <si>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</si>
  <si>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</si>
  <si>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</si>
  <si>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</si>
  <si>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</si>
  <si>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</si>
  <si>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</si>
  <si>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</si>
  <si>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</si>
  <si>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</si>
  <si>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</si>
  <si>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</si>
  <si>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</si>
  <si>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</si>
  <si>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</si>
  <si>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</si>
  <si>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</si>
  <si>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</si>
  <si>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</si>
  <si>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</si>
  <si>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</si>
  <si>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</si>
  <si>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</si>
  <si>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</si>
  <si>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</si>
  <si>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</si>
  <si>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</si>
  <si>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</si>
  <si>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</si>
  <si>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</si>
  <si>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</si>
  <si>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</si>
  <si>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</si>
  <si>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</si>
  <si>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</si>
  <si>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</si>
  <si>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</si>
  <si>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</si>
  <si>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</si>
  <si>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</si>
  <si>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</si>
  <si>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</si>
  <si>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</si>
  <si>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</si>
  <si>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</si>
  <si>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</si>
  <si>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</si>
  <si>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</si>
  <si>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</si>
  <si>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</si>
  <si>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</si>
  <si>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</si>
  <si>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</si>
  <si>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</si>
  <si>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</si>
  <si>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</si>
  <si>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</si>
  <si>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</si>
  <si>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</si>
  <si>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</si>
  <si>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</si>
  <si>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</si>
  <si>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</si>
  <si>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</si>
  <si>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</si>
  <si>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</si>
  <si>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</si>
  <si>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</si>
  <si>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</si>
  <si>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</si>
  <si>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</si>
  <si>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</si>
  <si>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</si>
  <si>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</si>
  <si>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</si>
  <si>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</si>
  <si>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</si>
  <si>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</si>
  <si>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</si>
  <si>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</si>
  <si>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</si>
  <si>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</si>
  <si>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</si>
  <si>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</si>
  <si>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</si>
  <si>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</si>
  <si>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</si>
  <si>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</si>
  <si>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</si>
  <si>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</si>
  <si>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</si>
  <si>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</si>
  <si>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</si>
  <si>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</si>
  <si>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</si>
  <si>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</si>
  <si>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</si>
  <si>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</si>
  <si>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</si>
  <si>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</si>
  <si>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</si>
  <si>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</si>
  <si>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</si>
  <si>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</si>
  <si>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</si>
  <si>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</si>
  <si>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</si>
  <si>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</si>
  <si>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</si>
  <si>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</si>
  <si>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</si>
  <si>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</si>
  <si>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</si>
  <si>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</si>
  <si>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</si>
  <si>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</si>
  <si>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</si>
  <si>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</si>
  <si>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</si>
  <si>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</si>
  <si>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</si>
  <si>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</si>
  <si>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</si>
  <si>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</si>
  <si>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</si>
  <si>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</si>
  <si>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</si>
  <si>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</si>
  <si>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</si>
  <si>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</si>
  <si>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</si>
  <si>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</si>
  <si>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</si>
  <si>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</si>
  <si>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</si>
  <si>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</si>
  <si>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</si>
  <si>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</si>
  <si>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</si>
  <si>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</si>
  <si>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</si>
  <si>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</si>
  <si>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</si>
  <si>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</si>
  <si>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</si>
  <si>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</si>
  <si>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</si>
  <si>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</si>
  <si>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</si>
  <si>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</si>
  <si>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</si>
  <si>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</si>
  <si>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</si>
  <si>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</si>
  <si>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</si>
  <si>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</si>
  <si>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</si>
  <si>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</si>
  <si>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</si>
  <si>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</si>
  <si>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</si>
  <si>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</si>
  <si>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</si>
  <si>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</si>
  <si>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</si>
  <si>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</si>
  <si>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</si>
  <si>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</si>
  <si>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</si>
  <si>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</si>
  <si>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</si>
  <si>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</si>
  <si>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</si>
  <si>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</si>
  <si>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</si>
  <si>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</si>
  <si>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</si>
  <si>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</si>
  <si>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</si>
  <si>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</si>
  <si>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</si>
  <si>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</si>
  <si>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</si>
  <si>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</si>
  <si>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</si>
  <si>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</si>
  <si>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</si>
  <si>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</si>
  <si>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</si>
  <si>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</si>
  <si>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</si>
  <si>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</si>
  <si>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</si>
  <si>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</si>
  <si>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</si>
  <si>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</si>
  <si>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</si>
  <si>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</si>
  <si>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</si>
  <si>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</si>
  <si>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</si>
  <si>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</si>
  <si>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</si>
  <si>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</si>
  <si>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</si>
  <si>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</si>
  <si>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</si>
  <si>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</si>
  <si>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</si>
  <si>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</si>
  <si>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</si>
  <si>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</si>
  <si>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</si>
  <si>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</si>
  <si>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</si>
  <si>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</si>
  <si>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</si>
  <si>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</si>
  <si>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</si>
  <si>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</si>
  <si>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</si>
  <si>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</si>
  <si>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</si>
  <si>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</si>
  <si>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</si>
  <si>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</si>
  <si>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</si>
  <si>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</si>
  <si>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</si>
  <si>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</si>
  <si>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</si>
  <si>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</si>
  <si>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</si>
  <si>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</si>
  <si>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</si>
  <si>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</si>
  <si>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</si>
  <si>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</si>
  <si>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</si>
  <si>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</si>
  <si>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</si>
  <si>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</si>
  <si>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</si>
  <si>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</si>
  <si>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</si>
  <si>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</si>
  <si>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</si>
  <si>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</si>
  <si>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</si>
  <si>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</si>
  <si>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</si>
  <si>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</si>
  <si>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</si>
  <si>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</si>
  <si>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</si>
  <si>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</si>
  <si>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</si>
  <si>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</si>
  <si>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</si>
  <si>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</si>
  <si>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</si>
  <si>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</si>
  <si>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</si>
  <si>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</si>
  <si>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</si>
  <si>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</si>
  <si>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</si>
  <si>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</si>
  <si>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</si>
  <si>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</si>
  <si>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</si>
  <si>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</si>
  <si>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</si>
  <si>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</si>
  <si>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</si>
  <si>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</si>
  <si>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</si>
  <si>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</si>
  <si>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</si>
  <si>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</si>
  <si>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</si>
  <si>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</si>
  <si>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</si>
  <si>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</si>
  <si>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</si>
  <si>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</si>
  <si>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</si>
  <si>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</si>
  <si>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</si>
  <si>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</si>
  <si>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</si>
  <si>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</si>
  <si>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</si>
  <si>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</si>
  <si>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</si>
  <si>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</si>
  <si>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</si>
  <si>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</si>
  <si>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</si>
  <si>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</si>
  <si>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</si>
  <si>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</si>
  <si>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</si>
  <si>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</si>
  <si>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</si>
  <si>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</si>
  <si>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</si>
  <si>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</si>
  <si>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</si>
  <si>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</si>
  <si>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</si>
  <si>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</si>
  <si>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</si>
  <si>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</si>
  <si>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</si>
  <si>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</si>
  <si>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</si>
  <si>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</si>
  <si>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</si>
  <si>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</si>
  <si>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</si>
  <si>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</si>
  <si>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</si>
  <si>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</si>
  <si>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</si>
  <si>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</si>
  <si>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</si>
  <si>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</si>
  <si>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</si>
  <si>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</si>
  <si>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</si>
  <si>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</si>
  <si>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</si>
  <si>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</si>
  <si>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</si>
  <si>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</si>
  <si>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</si>
  <si>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</si>
  <si>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</si>
  <si>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</si>
  <si>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</si>
  <si>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</si>
  <si>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</si>
  <si>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</si>
  <si>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</si>
  <si>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</si>
  <si>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</si>
  <si>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</si>
  <si>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</si>
  <si>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</si>
  <si>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</si>
  <si>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</si>
  <si>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</si>
  <si>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</si>
  <si>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</si>
  <si>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</si>
  <si>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</si>
  <si>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</si>
  <si>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</si>
  <si>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</si>
  <si>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</si>
  <si>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</si>
  <si>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</si>
  <si>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</si>
  <si>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</si>
  <si>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</si>
  <si>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</si>
  <si>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</si>
  <si>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</si>
  <si>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</si>
  <si>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</si>
  <si>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</si>
  <si>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</si>
  <si>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</si>
  <si>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</si>
  <si>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</si>
  <si>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</si>
  <si>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</si>
  <si>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</si>
  <si>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</si>
  <si>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</si>
  <si>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</si>
  <si>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</si>
  <si>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</si>
  <si>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</si>
  <si>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</si>
  <si>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</si>
  <si>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</si>
  <si>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</si>
  <si>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</si>
  <si>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</si>
  <si>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</si>
  <si>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</si>
  <si>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</si>
  <si>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</si>
  <si>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</si>
  <si>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</si>
  <si>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</si>
  <si>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</si>
  <si>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</si>
  <si>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</si>
  <si>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</si>
  <si>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</si>
  <si>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</si>
  <si>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</si>
  <si>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</si>
  <si>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</si>
  <si>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</si>
  <si>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</si>
  <si>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</si>
  <si>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</si>
  <si>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</si>
  <si>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</si>
  <si>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</si>
  <si>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</si>
  <si>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</si>
  <si>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</si>
  <si>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</si>
  <si>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</si>
  <si>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</si>
  <si>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</si>
  <si>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</si>
  <si>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</si>
  <si>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</si>
  <si>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</si>
  <si>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</si>
  <si>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</si>
  <si>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</si>
  <si>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</si>
  <si>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</si>
  <si>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</si>
  <si>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</si>
  <si>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</si>
  <si>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</si>
  <si>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</si>
  <si>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</si>
  <si>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</si>
  <si>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</si>
  <si>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</si>
  <si>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</si>
  <si>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</si>
  <si>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</si>
  <si>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</si>
  <si>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</si>
  <si>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</si>
  <si>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</si>
  <si>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</si>
  <si>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</si>
  <si>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</si>
  <si>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</si>
  <si>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</si>
  <si>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</si>
  <si>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</si>
  <si>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</si>
  <si>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</si>
  <si>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</si>
  <si>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</si>
  <si>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</si>
  <si>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</si>
  <si>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</si>
  <si>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</si>
  <si>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</si>
  <si>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</si>
  <si>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</si>
  <si>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</si>
  <si>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</si>
  <si>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</si>
  <si>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</si>
  <si>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</si>
  <si>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</si>
  <si>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</si>
  <si>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</si>
  <si>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</si>
  <si>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</si>
  <si>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</si>
  <si>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</si>
  <si>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</si>
  <si>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</si>
  <si>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</si>
  <si>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</si>
  <si>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</si>
  <si>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</si>
  <si>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</si>
  <si>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</si>
  <si>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</si>
  <si>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</si>
  <si>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</si>
  <si>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</si>
  <si>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</si>
  <si>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</si>
  <si>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</si>
  <si>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</si>
  <si>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</si>
  <si>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</si>
  <si>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</si>
  <si>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</si>
  <si>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</si>
  <si>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</si>
  <si>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</si>
  <si>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</si>
  <si>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</si>
  <si>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</si>
  <si>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</si>
  <si>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</si>
  <si>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</si>
  <si>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</si>
  <si>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</si>
  <si>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</si>
  <si>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</si>
  <si>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</si>
  <si>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</si>
  <si>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</si>
  <si>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</si>
  <si>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</si>
  <si>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</si>
  <si>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</si>
  <si>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</si>
  <si>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</si>
  <si>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</si>
  <si>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</si>
  <si>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</si>
  <si>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</si>
  <si>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</si>
  <si>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</si>
  <si>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</si>
  <si>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</si>
  <si>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</si>
  <si>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</si>
  <si>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</si>
  <si>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</si>
  <si>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</si>
  <si>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</si>
  <si>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</si>
  <si>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</si>
  <si>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</si>
  <si>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</si>
  <si>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</si>
  <si>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</si>
  <si>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</si>
  <si>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</si>
  <si>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</si>
  <si>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</si>
  <si>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</si>
  <si>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</si>
  <si>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</si>
  <si>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</si>
  <si>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</si>
  <si>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</si>
  <si>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</si>
  <si>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</si>
  <si>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</si>
  <si>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</si>
  <si>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</si>
  <si>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</si>
  <si>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</si>
  <si>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</si>
  <si>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</si>
  <si>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</si>
  <si>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</si>
  <si>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</si>
  <si>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</si>
  <si>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</si>
  <si>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</si>
  <si>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</si>
  <si>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</si>
  <si>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</si>
  <si>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</si>
  <si>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</si>
  <si>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</si>
  <si>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</si>
  <si>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</si>
  <si>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</si>
  <si>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</si>
  <si>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</si>
  <si>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</si>
  <si>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</si>
  <si>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</si>
  <si>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</si>
  <si>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</si>
  <si>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</si>
  <si>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</si>
  <si>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</si>
  <si>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</si>
  <si>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</si>
  <si>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</si>
  <si>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</si>
  <si>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</si>
  <si>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</si>
  <si>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</si>
  <si>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</si>
  <si>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</si>
  <si>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</si>
  <si>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</si>
  <si>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</si>
  <si>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</si>
  <si>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</si>
  <si>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</si>
  <si>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</si>
  <si>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</si>
  <si>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</si>
  <si>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</si>
  <si>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</si>
  <si>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</si>
  <si>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</si>
  <si>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</si>
  <si>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</si>
  <si>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</si>
  <si>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</si>
  <si>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</si>
  <si>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</si>
  <si>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</si>
  <si>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</si>
  <si>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</si>
  <si>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</si>
  <si>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</si>
  <si>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</si>
  <si>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</si>
  <si>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</si>
  <si>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</si>
  <si>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</si>
  <si>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</si>
  <si>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</si>
  <si>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</si>
  <si>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</si>
  <si>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</si>
  <si>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</si>
  <si>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</si>
  <si>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</si>
  <si>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</si>
  <si>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</si>
  <si>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</si>
  <si>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</si>
  <si>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</si>
  <si>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</si>
  <si>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</si>
  <si>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</si>
  <si>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</si>
  <si>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</si>
  <si>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</si>
  <si>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</si>
  <si>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</si>
  <si>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</si>
  <si>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</si>
  <si>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</si>
  <si>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</si>
  <si>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</si>
  <si>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</si>
  <si>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</si>
  <si>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</si>
  <si>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</si>
  <si>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</si>
  <si>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</si>
  <si>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</si>
  <si>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</si>
  <si>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</si>
  <si>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</si>
  <si>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</si>
  <si>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</si>
  <si>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</si>
  <si>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</si>
  <si>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</si>
  <si>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</si>
  <si>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</si>
  <si>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</si>
  <si>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</si>
  <si>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</si>
  <si>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</si>
  <si>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</si>
  <si>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</si>
  <si>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</si>
  <si>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</si>
  <si>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</si>
  <si>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</si>
  <si>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</si>
  <si>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</si>
  <si>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</si>
  <si>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</si>
  <si>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</si>
  <si>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</si>
  <si>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</si>
  <si>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</si>
  <si>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</si>
  <si>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</si>
  <si>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</si>
  <si>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</si>
  <si>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</si>
  <si>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</si>
  <si>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</si>
  <si>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</si>
  <si>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</si>
  <si>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</si>
  <si>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</si>
  <si>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</si>
  <si>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</si>
  <si>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</si>
  <si>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</si>
  <si>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</si>
  <si>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</si>
  <si>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</si>
  <si>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</si>
  <si>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</si>
  <si>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</si>
  <si>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</si>
  <si>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</si>
  <si>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</si>
  <si>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</si>
  <si>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</si>
  <si>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</si>
  <si>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</si>
  <si>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</si>
  <si>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</si>
  <si>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</si>
  <si>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</si>
  <si>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</si>
  <si>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</si>
  <si>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</si>
  <si>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</si>
  <si>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</si>
  <si>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</si>
  <si>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</si>
  <si>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</si>
  <si>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</si>
  <si>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</si>
  <si>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</si>
  <si>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</si>
  <si>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</si>
  <si>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</si>
  <si>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</si>
  <si>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</si>
  <si>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</si>
  <si>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</si>
  <si>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</si>
  <si>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</si>
  <si>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</si>
  <si>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</si>
  <si>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</si>
  <si>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</si>
  <si>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</si>
  <si>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</si>
  <si>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</si>
  <si>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</si>
  <si>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</si>
  <si>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</si>
  <si>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</si>
  <si>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</si>
  <si>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</si>
  <si>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</si>
  <si>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</si>
  <si>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</si>
  <si>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</si>
  <si>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</si>
  <si>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</si>
  <si>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</si>
  <si>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</si>
  <si>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</si>
  <si>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</si>
  <si>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</si>
  <si>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</si>
  <si>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</si>
  <si>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</si>
  <si>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</si>
  <si>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</si>
  <si>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</si>
  <si>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</si>
  <si>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</si>
  <si>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</si>
  <si>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</si>
  <si>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</si>
  <si>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</si>
  <si>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</si>
  <si>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</si>
  <si>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</si>
  <si>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</si>
  <si>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</si>
  <si>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</si>
  <si>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</si>
  <si>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</si>
  <si>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</si>
  <si>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</si>
  <si>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</si>
  <si>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</si>
  <si>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</si>
  <si>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</si>
  <si>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</si>
  <si>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</si>
  <si>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</si>
  <si>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</si>
  <si>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</si>
  <si>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</si>
  <si>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</si>
  <si>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</si>
  <si>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</si>
  <si>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</si>
  <si>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</si>
  <si>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</si>
  <si>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</si>
  <si>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</si>
  <si>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</si>
  <si>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</si>
  <si>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</si>
  <si>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</si>
  <si>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</si>
  <si>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</si>
  <si>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</si>
  <si>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</si>
  <si>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</si>
  <si>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</si>
  <si>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</si>
  <si>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</si>
  <si>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</si>
  <si>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</si>
  <si>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</si>
  <si>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</si>
  <si>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</si>
  <si>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</si>
  <si>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</si>
  <si>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</si>
  <si>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</si>
  <si>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</si>
  <si>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</si>
  <si>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</si>
  <si>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</si>
  <si>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</si>
  <si>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</si>
  <si>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</si>
  <si>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</si>
  <si>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</si>
  <si>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</si>
  <si>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</si>
  <si>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</si>
  <si>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</si>
  <si>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</si>
  <si>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</si>
  <si>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</si>
  <si>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</si>
  <si>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</si>
  <si>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</si>
  <si>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</si>
  <si>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</si>
  <si>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</si>
  <si>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</si>
  <si>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</si>
  <si>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</si>
  <si>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</si>
  <si>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</si>
  <si>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</si>
  <si>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</si>
  <si>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</si>
  <si>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</si>
  <si>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</si>
  <si>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</si>
  <si>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</si>
  <si>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</si>
  <si>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</si>
  <si>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</si>
  <si>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</si>
  <si>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</si>
  <si>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</si>
  <si>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</si>
  <si>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</si>
  <si>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</si>
  <si>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</si>
  <si>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</si>
  <si>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</si>
  <si>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</si>
  <si>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</si>
  <si>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</si>
  <si>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</si>
  <si>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</si>
  <si>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</si>
  <si>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</si>
  <si>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</si>
  <si>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</si>
  <si>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</si>
  <si>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</si>
  <si>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</si>
  <si>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</si>
  <si>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</si>
  <si>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</si>
  <si>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</si>
  <si>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</si>
  <si>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</si>
  <si>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</si>
  <si>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</si>
  <si>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</si>
  <si>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</si>
  <si>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</si>
  <si>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</si>
  <si>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</si>
  <si>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</si>
  <si>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</si>
  <si>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</si>
  <si>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</si>
  <si>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</si>
  <si>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</si>
  <si>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</si>
  <si>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</si>
  <si>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</si>
  <si>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</si>
  <si>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</si>
  <si>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</si>
  <si>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</si>
  <si>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</si>
  <si>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</si>
  <si>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</si>
  <si>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</si>
  <si>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</si>
  <si>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</si>
  <si>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</si>
  <si>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</si>
  <si>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</si>
  <si>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</si>
  <si>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</si>
  <si>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</si>
  <si>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</si>
  <si>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</si>
  <si>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</si>
  <si>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</si>
  <si>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</si>
  <si>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</si>
  <si>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</si>
  <si>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</si>
  <si>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</si>
  <si>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</si>
  <si>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</si>
  <si>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</si>
  <si>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</si>
  <si>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</si>
  <si>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</si>
  <si>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</si>
  <si>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</si>
  <si>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</si>
  <si>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</si>
  <si>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</si>
  <si>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</si>
  <si>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</si>
  <si>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</si>
  <si>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</si>
  <si>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</si>
  <si>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</si>
  <si>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</si>
  <si>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</si>
  <si>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</si>
  <si>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</si>
  <si>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</si>
  <si>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</si>
  <si>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</si>
  <si>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</si>
  <si>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</si>
  <si>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</si>
  <si>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</si>
  <si>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</si>
  <si>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</si>
  <si>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</si>
  <si>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</si>
  <si>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</si>
  <si>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</si>
  <si>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</si>
  <si>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</si>
  <si>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</si>
  <si>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</si>
  <si>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</si>
  <si>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</si>
  <si>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</si>
  <si>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</si>
  <si>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</si>
  <si>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</si>
  <si>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</si>
  <si>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</si>
  <si>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</si>
  <si>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</si>
  <si>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</si>
  <si>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</si>
  <si>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</si>
  <si>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</si>
  <si>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</si>
  <si>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</si>
  <si>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</si>
  <si>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</si>
  <si>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</si>
  <si>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</si>
  <si>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</si>
  <si>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</si>
  <si>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</si>
  <si>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</si>
  <si>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</si>
  <si>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</si>
  <si>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</si>
  <si>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</si>
  <si>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</si>
  <si>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</si>
  <si>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</si>
  <si>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</si>
  <si>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</si>
  <si>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</si>
  <si>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</si>
  <si>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</si>
  <si>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</si>
  <si>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</si>
  <si>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</si>
  <si>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</si>
  <si>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</si>
  <si>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</si>
  <si>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</si>
  <si>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</si>
  <si>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</si>
  <si>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</si>
  <si>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</si>
  <si>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</si>
  <si>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</si>
  <si>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</si>
  <si>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</si>
  <si>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</si>
  <si>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</si>
  <si>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</si>
  <si>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</si>
  <si>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</si>
  <si>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</si>
  <si>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</si>
  <si>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</si>
  <si>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</si>
  <si>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</si>
  <si>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</si>
  <si>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</si>
  <si>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</si>
  <si>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</si>
  <si>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</si>
  <si>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</si>
  <si>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</si>
  <si>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</si>
  <si>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</si>
  <si>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</si>
  <si>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</si>
  <si>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</si>
  <si>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</si>
  <si>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</si>
  <si>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</si>
  <si>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</si>
  <si>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</si>
  <si>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</si>
  <si>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</si>
  <si>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</si>
  <si>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</si>
  <si>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</si>
  <si>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</si>
  <si>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</si>
  <si>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</si>
  <si>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</si>
  <si>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</si>
  <si>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</si>
  <si>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</si>
  <si>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</si>
  <si>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</si>
  <si>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</si>
  <si>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</si>
  <si>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</si>
  <si>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</si>
  <si>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</si>
  <si>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</si>
  <si>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</si>
  <si>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</si>
  <si>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</si>
  <si>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</si>
  <si>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</si>
  <si>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</si>
  <si>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</si>
  <si>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</si>
  <si>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</si>
  <si>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</si>
  <si>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</si>
  <si>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</si>
  <si>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</si>
  <si>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</si>
  <si>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</si>
  <si>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</si>
  <si>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</si>
  <si>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</si>
  <si>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</si>
  <si>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</si>
  <si>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</si>
  <si>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</si>
  <si>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</si>
  <si>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</si>
  <si>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</si>
  <si>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</si>
  <si>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</si>
  <si>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</si>
  <si>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</si>
  <si>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</si>
  <si>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</si>
  <si>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</si>
  <si>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</si>
  <si>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</si>
  <si>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</si>
  <si>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</si>
  <si>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</si>
  <si>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</si>
  <si>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</si>
  <si>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</si>
  <si>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</si>
  <si>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</si>
  <si>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</si>
  <si>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</si>
  <si>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</si>
  <si>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</si>
  <si>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</si>
  <si>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</si>
  <si>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</si>
  <si>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</si>
  <si>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</si>
  <si>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</si>
  <si>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</si>
  <si>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</si>
  <si>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</si>
  <si>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</si>
  <si>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</si>
  <si>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</si>
  <si>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</si>
  <si>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</si>
  <si>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</si>
  <si>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</si>
  <si>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</si>
  <si>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</si>
  <si>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</si>
  <si>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</si>
  <si>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</si>
  <si>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</si>
  <si>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</si>
  <si>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</si>
  <si>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</si>
  <si>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</si>
  <si>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</si>
  <si>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</si>
  <si>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</si>
  <si>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</si>
  <si>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</si>
  <si>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</si>
  <si>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</si>
  <si>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</si>
  <si>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</si>
  <si>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</si>
  <si>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</si>
  <si>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</si>
  <si>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</si>
  <si>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</si>
  <si>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</si>
  <si>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</si>
  <si>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</si>
  <si>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</si>
  <si>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</si>
  <si>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</si>
  <si>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</si>
  <si>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</si>
  <si>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</si>
  <si>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</si>
  <si>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</si>
  <si>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</si>
  <si>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</si>
  <si>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</si>
  <si>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</si>
  <si>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</si>
  <si>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</si>
  <si>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</si>
  <si>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</si>
  <si>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</si>
  <si>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</si>
  <si>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</si>
  <si>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</si>
  <si>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</si>
  <si>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</si>
  <si>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</si>
  <si>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</si>
  <si>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</si>
  <si>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</si>
  <si>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</si>
  <si>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</si>
  <si>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</si>
  <si>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</si>
  <si>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</si>
  <si>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</si>
  <si>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</si>
  <si>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</si>
  <si>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</si>
  <si>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</si>
  <si>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</si>
  <si>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</si>
  <si>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</si>
  <si>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</si>
  <si>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</si>
  <si>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</si>
  <si>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</si>
  <si>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</si>
  <si>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</si>
  <si>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</si>
  <si>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</si>
  <si>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</si>
  <si>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</si>
  <si>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</si>
  <si>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</si>
  <si>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</si>
  <si>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</si>
  <si>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</si>
  <si>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</si>
  <si>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</si>
  <si>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</si>
  <si>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</si>
  <si>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</si>
  <si>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</si>
  <si>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</si>
  <si>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</si>
  <si>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</si>
  <si>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</si>
  <si>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</si>
  <si>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</si>
  <si>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</si>
  <si>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</si>
  <si>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</si>
  <si>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</si>
  <si>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</si>
  <si>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</si>
  <si>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</si>
  <si>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</si>
  <si>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</si>
  <si>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</si>
  <si>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</si>
  <si>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</si>
  <si>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</si>
  <si>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</si>
  <si>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</si>
  <si>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</si>
  <si>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</si>
  <si>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</si>
  <si>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</si>
  <si>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</si>
  <si>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</si>
  <si>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</si>
  <si>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</si>
  <si>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</si>
  <si>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</si>
  <si>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</si>
  <si>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</si>
  <si>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</si>
  <si>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</si>
  <si>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</si>
  <si>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</si>
  <si>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</si>
  <si>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</si>
  <si>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</si>
  <si>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</si>
  <si>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</si>
  <si>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</si>
  <si>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</si>
  <si>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</si>
  <si>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</si>
  <si>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</si>
  <si>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</si>
  <si>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</si>
  <si>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</si>
  <si>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</si>
  <si>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</si>
  <si>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</si>
  <si>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</si>
  <si>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</si>
  <si>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</si>
  <si>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</si>
  <si>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</si>
  <si>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</si>
  <si>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</si>
  <si>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</si>
  <si>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</si>
  <si>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</si>
  <si>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</si>
  <si>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</si>
  <si>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</si>
  <si>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</si>
  <si>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</si>
  <si>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</si>
  <si>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</si>
  <si>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</si>
  <si>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</si>
  <si>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</si>
  <si>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</si>
  <si>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</si>
  <si>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</si>
  <si>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</si>
  <si>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</si>
  <si>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</si>
  <si>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</si>
  <si>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</si>
  <si>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</si>
  <si>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</si>
  <si>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</si>
  <si>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</si>
  <si>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</si>
  <si>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</si>
  <si>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</si>
  <si>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</si>
  <si>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</si>
  <si>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</si>
  <si>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</si>
  <si>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</si>
  <si>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</si>
  <si>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</si>
  <si>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</si>
  <si>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</si>
  <si>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</si>
  <si>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</si>
  <si>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</si>
  <si>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</si>
  <si>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</si>
  <si>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</si>
  <si>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</si>
  <si>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</si>
  <si>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</si>
  <si>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</si>
  <si>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</si>
  <si>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</si>
  <si>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</si>
  <si>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</si>
  <si>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</si>
  <si>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</si>
  <si>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</si>
  <si>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</si>
  <si>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</si>
  <si>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</si>
  <si>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</si>
  <si>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</si>
  <si>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</si>
  <si>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</si>
  <si>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</si>
  <si>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</si>
  <si>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</si>
  <si>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</si>
  <si>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</si>
  <si>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</si>
  <si>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</si>
  <si>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</si>
  <si>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</si>
  <si>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</si>
  <si>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</si>
  <si>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</si>
  <si>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</si>
  <si>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</si>
  <si>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</si>
  <si>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</si>
  <si>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</si>
  <si>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</si>
  <si>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</si>
  <si>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</si>
  <si>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</si>
  <si>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</si>
  <si>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</si>
  <si>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</si>
  <si>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</si>
  <si>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</si>
  <si>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</si>
  <si>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</si>
  <si>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</si>
  <si>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</si>
  <si>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</si>
  <si>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</si>
  <si>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</si>
  <si>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</si>
  <si>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</si>
  <si>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</si>
  <si>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</si>
  <si>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</si>
  <si>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</si>
  <si>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</si>
  <si>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</si>
  <si>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</si>
  <si>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</si>
  <si>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</si>
  <si>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</si>
  <si>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</si>
  <si>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</si>
  <si>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</si>
  <si>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</si>
  <si>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</si>
  <si>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</si>
  <si>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</si>
  <si>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</si>
  <si>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</si>
  <si>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</si>
  <si>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</si>
  <si>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</si>
  <si>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</si>
  <si>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</si>
  <si>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</si>
  <si>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</si>
  <si>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</si>
  <si>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</si>
  <si>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</si>
  <si>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</si>
  <si>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</si>
  <si>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</si>
  <si>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</si>
  <si>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</si>
  <si>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</si>
  <si>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</si>
  <si>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</si>
  <si>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</si>
  <si>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</si>
  <si>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</si>
  <si>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</si>
  <si>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</si>
  <si>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</si>
  <si>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</si>
  <si>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</si>
  <si>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</si>
  <si>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</si>
  <si>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</si>
  <si>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</si>
  <si>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</si>
  <si>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</si>
  <si>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</si>
  <si>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</si>
  <si>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</si>
  <si>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</si>
  <si>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</si>
  <si>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</si>
  <si>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</si>
  <si>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</si>
  <si>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</si>
  <si>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</si>
  <si>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</si>
  <si>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</si>
  <si>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</si>
  <si>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</si>
  <si>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</si>
  <si>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</si>
  <si>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</si>
  <si>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</si>
  <si>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</si>
  <si>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</si>
  <si>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</si>
  <si>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</si>
  <si>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</si>
  <si>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</si>
  <si>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</si>
  <si>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</si>
  <si>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</si>
  <si>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</si>
  <si>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</si>
  <si>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</si>
  <si>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</si>
  <si>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</si>
  <si>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</si>
  <si>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</si>
  <si>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</si>
  <si>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</si>
  <si>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</si>
  <si>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</si>
  <si>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</si>
  <si>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</si>
  <si>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</si>
  <si>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</si>
  <si>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</si>
  <si>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</si>
  <si>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</si>
  <si>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</si>
  <si>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</si>
  <si>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</si>
  <si>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</si>
  <si>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</si>
  <si>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</si>
  <si>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</si>
  <si>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</si>
  <si>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</si>
  <si>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</si>
  <si>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</si>
  <si>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</si>
  <si>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</si>
  <si>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</si>
  <si>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</si>
  <si>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</si>
  <si>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</si>
  <si>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</si>
  <si>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</si>
  <si>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</si>
  <si>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</si>
  <si>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</si>
  <si>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</si>
  <si>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</si>
  <si>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</si>
  <si>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</si>
  <si>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</si>
  <si>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</si>
  <si>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</si>
  <si>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</si>
  <si>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</si>
  <si>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</si>
  <si>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</si>
  <si>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</si>
  <si>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</si>
  <si>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</si>
  <si>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</si>
  <si>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</si>
  <si>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</si>
  <si>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</si>
  <si>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</si>
  <si>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</si>
  <si>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</si>
  <si>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</si>
  <si>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</si>
  <si>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</si>
  <si>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</si>
  <si>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</si>
  <si>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</si>
  <si>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</si>
  <si>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</si>
  <si>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</si>
  <si>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</si>
  <si>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</si>
  <si>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</si>
  <si>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</si>
  <si>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</si>
  <si>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</si>
  <si>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</si>
  <si>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</si>
  <si>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</si>
  <si>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</si>
  <si>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</si>
  <si>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</si>
  <si>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</si>
  <si>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</si>
  <si>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</si>
  <si>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</si>
  <si>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</si>
  <si>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</si>
  <si>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</si>
  <si>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</si>
  <si>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</si>
  <si>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</si>
  <si>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</si>
  <si>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</si>
  <si>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</si>
  <si>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</si>
  <si>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</si>
  <si>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</si>
  <si>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</si>
  <si>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</si>
  <si>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</si>
  <si>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</si>
  <si>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</si>
  <si>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</si>
  <si>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</si>
  <si>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</si>
  <si>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</si>
  <si>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</si>
  <si>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</si>
  <si>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</si>
  <si>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</si>
  <si>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</si>
  <si>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</si>
  <si>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</si>
  <si>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</si>
  <si>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</si>
  <si>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</si>
  <si>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</si>
  <si>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</si>
  <si>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</si>
  <si>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</si>
  <si>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</si>
  <si>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</si>
  <si>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</si>
  <si>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</si>
  <si>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</si>
  <si>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</si>
  <si>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</si>
  <si>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</si>
  <si>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</si>
  <si>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</si>
  <si>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</si>
  <si>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</si>
  <si>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</si>
  <si>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</si>
  <si>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</si>
  <si>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</si>
  <si>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</si>
  <si>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</si>
  <si>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</si>
  <si>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</si>
  <si>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</si>
  <si>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</si>
  <si>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</si>
  <si>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</si>
  <si>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</si>
  <si>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</si>
  <si>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</si>
  <si>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</si>
  <si>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</si>
  <si>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</si>
  <si>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</si>
  <si>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</si>
  <si>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</si>
  <si>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</si>
  <si>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</si>
  <si>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</si>
  <si>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</si>
  <si>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</si>
  <si>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</si>
  <si>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</si>
  <si>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</si>
  <si>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</si>
  <si>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</si>
  <si>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</si>
  <si>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</si>
  <si>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</si>
  <si>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</si>
  <si>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</si>
  <si>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</si>
  <si>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</si>
  <si>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</si>
  <si>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</si>
  <si>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</si>
  <si>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</si>
  <si>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</si>
  <si>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</si>
  <si>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</si>
  <si>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</si>
  <si>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</si>
  <si>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</si>
  <si>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</si>
  <si>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</si>
  <si>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</si>
  <si>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</si>
  <si>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</si>
  <si>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</si>
  <si>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</si>
  <si>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</si>
  <si>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</si>
  <si>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</si>
  <si>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</si>
  <si>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</si>
  <si>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</si>
  <si>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</si>
  <si>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</si>
  <si>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</si>
  <si>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</si>
  <si>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</si>
  <si>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</si>
  <si>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</si>
  <si>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</si>
  <si>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</si>
  <si>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</si>
  <si>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</si>
  <si>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</si>
  <si>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</si>
  <si>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</si>
  <si>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</si>
  <si>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</si>
  <si>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</si>
  <si>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</si>
  <si>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</si>
  <si>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</si>
  <si>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</si>
  <si>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</si>
  <si>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</si>
  <si>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</si>
  <si>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</si>
  <si>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</si>
  <si>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</si>
  <si>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</si>
  <si>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</si>
  <si>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</si>
  <si>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</si>
  <si>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</si>
  <si>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</si>
  <si>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</si>
  <si>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</si>
  <si>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</si>
  <si>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</si>
  <si>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</si>
  <si>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</si>
  <si>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</si>
  <si>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</si>
  <si>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</si>
  <si>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</si>
  <si>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</si>
  <si>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</si>
  <si>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</si>
  <si>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</si>
  <si>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</si>
  <si>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</si>
  <si>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</si>
  <si>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</si>
  <si>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</si>
  <si>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</si>
  <si>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</si>
  <si>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</si>
  <si>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</si>
  <si>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</si>
  <si>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</si>
  <si>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</si>
  <si>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</si>
  <si>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</si>
  <si>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</si>
  <si>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</si>
  <si>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</si>
  <si>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</si>
  <si>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</si>
  <si>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</si>
  <si>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</si>
  <si>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</si>
  <si>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</si>
  <si>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</si>
  <si>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</si>
  <si>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</si>
  <si>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</si>
  <si>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</si>
  <si>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</si>
  <si>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</si>
  <si>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</si>
  <si>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</si>
  <si>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</si>
  <si>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</si>
  <si>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</si>
  <si>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</si>
  <si>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</si>
  <si>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</si>
  <si>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</si>
  <si>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</si>
  <si>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</si>
  <si>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</si>
  <si>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</si>
  <si>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</si>
  <si>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</si>
  <si>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</si>
  <si>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</si>
  <si>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</si>
  <si>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</si>
  <si>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</si>
  <si>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</si>
  <si>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</si>
  <si>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</si>
  <si>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</si>
  <si>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</si>
  <si>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</si>
  <si>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</si>
  <si>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</si>
  <si>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</si>
  <si>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</si>
  <si>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</si>
  <si>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</si>
  <si>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</si>
  <si>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</si>
  <si>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</si>
  <si>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</si>
  <si>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</si>
  <si>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</si>
  <si>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</si>
  <si>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</si>
  <si>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</si>
  <si>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</si>
  <si>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</si>
  <si>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</si>
  <si>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</si>
  <si>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</si>
  <si>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</si>
  <si>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</si>
  <si>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</si>
  <si>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</si>
  <si>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</si>
  <si>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</si>
  <si>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</si>
  <si>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</si>
  <si>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</si>
  <si>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</si>
  <si>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</si>
  <si>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</si>
  <si>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</si>
  <si>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</si>
  <si>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</si>
  <si>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</si>
  <si>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</si>
  <si>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</si>
  <si>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</si>
  <si>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</si>
  <si>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</si>
  <si>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</si>
  <si>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</si>
  <si>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</si>
  <si>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</si>
  <si>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</si>
  <si>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</si>
  <si>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</si>
  <si>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</si>
  <si>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</si>
  <si>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</si>
  <si>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</si>
  <si>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</si>
  <si>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</si>
  <si>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</si>
  <si>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</si>
  <si>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</si>
  <si>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</si>
  <si>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</si>
  <si>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</si>
  <si>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</si>
  <si>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</si>
  <si>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</si>
  <si>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</si>
  <si>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</si>
  <si>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</si>
  <si>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</si>
  <si>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</si>
  <si>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</si>
  <si>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</si>
  <si>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</si>
  <si>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</si>
  <si>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</si>
  <si>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</si>
  <si>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</si>
  <si>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</si>
  <si>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</si>
  <si>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</si>
  <si>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</si>
  <si>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</si>
  <si>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</si>
  <si>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</si>
  <si>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</si>
  <si>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</si>
  <si>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</si>
  <si>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</si>
  <si>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</si>
  <si>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</si>
  <si>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</si>
  <si>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</si>
  <si>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</si>
  <si>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</si>
  <si>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</si>
  <si>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</si>
  <si>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</si>
  <si>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</si>
  <si>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</si>
  <si>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</si>
  <si>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</si>
  <si>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</si>
  <si>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</si>
  <si>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</si>
  <si>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</si>
  <si>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</si>
  <si>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</si>
  <si>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</si>
  <si>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</si>
  <si>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</si>
  <si>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</si>
  <si>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</si>
  <si>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</si>
  <si>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</si>
  <si>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</si>
  <si>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</si>
  <si>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</si>
  <si>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</si>
  <si>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</si>
  <si>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</si>
  <si>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</si>
  <si>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</si>
  <si>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</si>
  <si>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</si>
  <si>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</si>
  <si>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</si>
  <si>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</si>
  <si>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</si>
  <si>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</si>
  <si>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</si>
  <si>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</si>
  <si>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</si>
  <si>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</si>
  <si>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</si>
  <si>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</si>
  <si>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</si>
  <si>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</si>
  <si>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</si>
  <si>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</si>
  <si>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</si>
  <si>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</si>
  <si>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</si>
  <si>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</si>
  <si>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</si>
  <si>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</si>
  <si>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</si>
  <si>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</si>
  <si>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</si>
  <si>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</si>
  <si>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</si>
  <si>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</si>
  <si>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</si>
  <si>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</si>
  <si>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</si>
  <si>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</si>
  <si>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</si>
  <si>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</si>
  <si>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</si>
  <si>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</si>
  <si>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</si>
  <si>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</si>
  <si>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</si>
  <si>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</si>
  <si>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</si>
  <si>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</si>
  <si>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</si>
  <si>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</si>
  <si>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</si>
  <si>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</si>
  <si>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</si>
  <si>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</si>
  <si>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</si>
  <si>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</si>
  <si>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</si>
  <si>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</si>
  <si>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</si>
  <si>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</si>
  <si>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</si>
  <si>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</si>
  <si>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</si>
  <si>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</si>
  <si>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</si>
  <si>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</si>
  <si>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</si>
  <si>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</si>
  <si>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</si>
  <si>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</si>
  <si>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</si>
  <si>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</si>
  <si>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</si>
  <si>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</si>
  <si>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</si>
  <si>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</si>
  <si>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</si>
  <si>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</si>
  <si>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</si>
  <si>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</si>
  <si>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</si>
  <si>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</si>
  <si>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</si>
  <si>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</si>
  <si>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</si>
  <si>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</si>
  <si>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</si>
  <si>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</si>
  <si>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</si>
  <si>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</si>
  <si>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</si>
  <si>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</si>
  <si>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</si>
  <si>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</si>
  <si>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</si>
  <si>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</si>
  <si>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</si>
  <si>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</si>
  <si>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</si>
  <si>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</si>
  <si>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</si>
  <si>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</si>
  <si>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</si>
  <si>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</si>
  <si>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</si>
  <si>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</si>
  <si>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</si>
  <si>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</si>
  <si>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</si>
  <si>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</si>
  <si>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</si>
  <si>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</si>
  <si>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</si>
  <si>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</si>
  <si>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</si>
  <si>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</si>
  <si>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</si>
  <si>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</si>
  <si>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</si>
  <si>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</si>
  <si>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</si>
  <si>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</si>
  <si>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</si>
  <si>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</si>
  <si>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</si>
  <si>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</si>
  <si>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</si>
  <si>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</si>
  <si>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</si>
  <si>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</si>
  <si>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</si>
  <si>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</si>
  <si>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</si>
  <si>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</si>
  <si>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</si>
  <si>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</si>
  <si>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</si>
  <si>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</si>
  <si>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</si>
  <si>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</si>
  <si>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</si>
  <si>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</si>
  <si>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</si>
  <si>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</si>
  <si>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</si>
  <si>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</si>
  <si>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</si>
  <si>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</si>
  <si>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</si>
  <si>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</si>
  <si>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</si>
  <si>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</si>
  <si>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</si>
  <si>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</si>
  <si>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</si>
  <si>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</si>
  <si>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</si>
  <si>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</si>
  <si>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</si>
  <si>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</si>
  <si>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</si>
  <si>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</si>
  <si>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</si>
  <si>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</si>
  <si>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</si>
  <si>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</si>
  <si>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</si>
  <si>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</si>
  <si>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</si>
  <si>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</si>
  <si>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</si>
  <si>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</si>
  <si>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</si>
  <si>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</si>
  <si>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</si>
  <si>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</si>
  <si>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</si>
  <si>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</si>
  <si>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</si>
  <si>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</si>
  <si>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</si>
  <si>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</si>
  <si>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</si>
  <si>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</si>
  <si>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</si>
  <si>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</si>
  <si>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</si>
  <si>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</si>
  <si>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</si>
  <si>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</si>
  <si>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</si>
  <si>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</si>
  <si>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</si>
  <si>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</si>
  <si>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</si>
  <si>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</si>
  <si>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</si>
  <si>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</si>
  <si>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</si>
  <si>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</si>
  <si>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</si>
  <si>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</si>
  <si>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</si>
  <si>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</si>
  <si>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</si>
  <si>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</si>
  <si>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</si>
  <si>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</si>
  <si>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</si>
  <si>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</si>
  <si>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</si>
  <si>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</si>
  <si>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</si>
  <si>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</si>
  <si>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</si>
  <si>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</si>
  <si>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</si>
  <si>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</si>
  <si>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</si>
  <si>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</si>
  <si>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</si>
  <si>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</si>
  <si>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</si>
  <si>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</si>
  <si>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</si>
  <si>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</si>
  <si>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</si>
  <si>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</si>
  <si>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</si>
  <si>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</si>
  <si>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</si>
  <si>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</si>
  <si>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</si>
  <si>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</si>
  <si>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</si>
  <si>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</si>
  <si>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</si>
  <si>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</si>
  <si>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</si>
  <si>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</si>
  <si>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</si>
  <si>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</si>
  <si>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</si>
  <si>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</si>
  <si>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</si>
  <si>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</si>
  <si>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</si>
  <si>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</si>
  <si>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</si>
  <si>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</si>
  <si>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</si>
  <si>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</si>
  <si>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</si>
  <si>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</si>
  <si>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</si>
  <si>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</si>
  <si>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</si>
  <si>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</si>
  <si>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</si>
  <si>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</si>
  <si>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</si>
  <si>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</si>
  <si>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</si>
  <si>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</si>
  <si>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</si>
  <si>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</si>
  <si>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</si>
  <si>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</si>
  <si>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</si>
  <si>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</si>
  <si>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</si>
  <si>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</si>
  <si>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</si>
  <si>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</si>
  <si>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</si>
  <si>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</si>
  <si>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</si>
  <si>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</si>
  <si>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</si>
  <si>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</si>
  <si>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</si>
  <si>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</si>
  <si>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</si>
  <si>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</si>
  <si>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</si>
  <si>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</si>
  <si>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</si>
  <si>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</si>
  <si>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</si>
  <si>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</si>
  <si>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</si>
  <si>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</si>
  <si>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</si>
  <si>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</si>
  <si>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</si>
  <si>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</si>
  <si>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</si>
  <si>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</si>
  <si>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</si>
  <si>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</si>
  <si>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</si>
  <si>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</si>
  <si>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</si>
  <si>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</si>
  <si>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</si>
  <si>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</si>
  <si>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</si>
  <si>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</si>
  <si>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</si>
  <si>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</si>
  <si>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</si>
  <si>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</si>
  <si>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</si>
  <si>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</si>
  <si>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</si>
  <si>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</si>
  <si>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</si>
  <si>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</si>
  <si>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</si>
  <si>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</si>
  <si>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</si>
  <si>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</si>
  <si>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</si>
  <si>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</si>
  <si>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</si>
  <si>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</si>
  <si>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</si>
  <si>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</si>
  <si>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</si>
  <si>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</si>
  <si>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</si>
  <si>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</si>
  <si>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</si>
  <si>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</si>
  <si>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</si>
  <si>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</si>
  <si>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</si>
  <si>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</si>
  <si>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</si>
  <si>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</si>
  <si>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</si>
  <si>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</si>
  <si>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</si>
  <si>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</si>
  <si>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</si>
  <si>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</si>
  <si>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</si>
  <si>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</si>
  <si>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</si>
  <si>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</si>
  <si>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</si>
  <si>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</si>
  <si>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</si>
  <si>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</si>
  <si>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</si>
  <si>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</si>
  <si>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</si>
  <si>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</si>
  <si>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</si>
  <si>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</si>
  <si>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</si>
  <si>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</si>
  <si>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</si>
  <si>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</si>
  <si>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</si>
  <si>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</si>
  <si>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</si>
  <si>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</si>
  <si>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</si>
  <si>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</si>
  <si>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</si>
  <si>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</si>
  <si>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</si>
  <si>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</si>
  <si>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</si>
  <si>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</si>
  <si>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</si>
  <si>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</si>
  <si>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</si>
  <si>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</si>
  <si>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</si>
  <si>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</si>
  <si>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</si>
  <si>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</si>
  <si>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</si>
  <si>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</si>
  <si>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</si>
  <si>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</si>
  <si>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</si>
  <si>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</si>
  <si>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</si>
  <si>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</si>
  <si>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</si>
  <si>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</si>
  <si>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</si>
  <si>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</si>
  <si>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</si>
  <si>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</si>
  <si>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</si>
  <si>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</si>
  <si>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</si>
  <si>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</si>
  <si>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</si>
  <si>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</si>
  <si>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</si>
  <si>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</si>
  <si>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</si>
  <si>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</si>
  <si>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</si>
  <si>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</si>
  <si>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</si>
  <si>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</si>
  <si>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</si>
  <si>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</si>
  <si>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</si>
  <si>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</si>
  <si>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</si>
  <si>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</si>
  <si>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</si>
  <si>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</si>
  <si>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</si>
  <si>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</si>
  <si>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</si>
  <si>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</si>
  <si>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</si>
  <si>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</si>
  <si>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</si>
  <si>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</si>
  <si>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</si>
  <si>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</si>
  <si>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</si>
  <si>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</si>
  <si>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</si>
  <si>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</si>
  <si>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</si>
  <si>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</si>
  <si>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</si>
  <si>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</si>
  <si>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</si>
  <si>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</si>
  <si>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</si>
  <si>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</si>
  <si>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</si>
  <si>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</si>
  <si>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</si>
  <si>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</si>
  <si>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</si>
  <si>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</si>
  <si>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</si>
  <si>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</si>
  <si>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</si>
  <si>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</si>
  <si>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</si>
  <si>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</si>
  <si>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</si>
  <si>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</si>
  <si>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</si>
  <si>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</si>
  <si>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</si>
  <si>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</si>
  <si>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</si>
  <si>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</si>
  <si>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</si>
  <si>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</si>
  <si>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</si>
  <si>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</si>
  <si>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</si>
  <si>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</si>
  <si>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</si>
  <si>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</si>
  <si>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</si>
  <si>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</si>
  <si>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</si>
  <si>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</si>
  <si>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</si>
  <si>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</si>
  <si>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</si>
  <si>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</si>
  <si>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</si>
  <si>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</si>
  <si>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</si>
  <si>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</si>
  <si>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</si>
  <si>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</si>
  <si>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</si>
  <si>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</si>
  <si>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</si>
  <si>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</si>
  <si>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</si>
  <si>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</si>
  <si>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</si>
  <si>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</si>
  <si>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</si>
  <si>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</si>
  <si>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</si>
  <si>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</si>
  <si>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</si>
  <si>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</si>
  <si>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</si>
  <si>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</si>
  <si>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</si>
  <si>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</si>
  <si>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</si>
  <si>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</si>
  <si>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</si>
  <si>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</si>
  <si>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</si>
  <si>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</si>
  <si>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</si>
  <si>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</si>
  <si>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</si>
  <si>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</si>
  <si>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</si>
  <si>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</si>
  <si>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</si>
  <si>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</si>
  <si>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</si>
  <si>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</si>
  <si>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</si>
  <si>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</si>
  <si>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</si>
  <si>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</si>
  <si>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</si>
  <si>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</si>
  <si>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</si>
  <si>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</si>
  <si>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</si>
  <si>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</si>
  <si>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</si>
  <si>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</si>
  <si>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</si>
  <si>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</si>
  <si>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</si>
  <si>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</si>
  <si>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</si>
  <si>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</si>
  <si>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</si>
  <si>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</si>
  <si>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</si>
  <si>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</si>
  <si>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</si>
  <si>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</si>
  <si>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</si>
  <si>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</si>
  <si>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</si>
  <si>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</si>
  <si>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</si>
  <si>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</si>
  <si>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</si>
  <si>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</si>
  <si>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</si>
  <si>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</si>
  <si>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</si>
  <si>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</si>
  <si>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</si>
  <si>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</si>
  <si>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</si>
  <si>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</si>
  <si>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</si>
  <si>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</si>
  <si>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</si>
  <si>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</si>
  <si>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</si>
  <si>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</si>
  <si>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</si>
  <si>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</si>
  <si>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</si>
  <si>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</si>
  <si>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</si>
  <si>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</si>
  <si>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</si>
  <si>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</si>
  <si>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</si>
  <si>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</si>
  <si>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</si>
  <si>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</si>
  <si>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</si>
  <si>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</si>
  <si>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</si>
  <si>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</si>
  <si>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</si>
  <si>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</si>
  <si>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</si>
  <si>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</si>
  <si>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</si>
  <si>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</si>
  <si>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</si>
  <si>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</si>
  <si>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</si>
  <si>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</si>
  <si>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</si>
  <si>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</si>
  <si>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</si>
  <si>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</si>
  <si>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</si>
  <si>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</si>
  <si>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</si>
  <si>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</si>
  <si>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</si>
  <si>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</si>
  <si>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</si>
  <si>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</si>
  <si>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</si>
  <si>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</si>
  <si>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</si>
  <si>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</si>
  <si>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</si>
  <si>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</si>
  <si>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</si>
  <si>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</si>
  <si>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</si>
  <si>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</si>
  <si>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</si>
  <si>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</si>
  <si>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</si>
  <si>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</si>
  <si>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</si>
  <si>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</si>
  <si>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</si>
  <si>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</si>
  <si>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</si>
  <si>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</si>
  <si>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</si>
  <si>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</si>
  <si>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</si>
  <si>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</si>
  <si>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</si>
  <si>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</si>
  <si>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</si>
  <si>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</si>
  <si>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</si>
  <si>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</si>
  <si>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</si>
  <si>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</si>
  <si>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</si>
  <si>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</si>
  <si>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</si>
  <si>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</si>
  <si>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</si>
  <si>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</si>
  <si>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</si>
  <si>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</si>
  <si>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</si>
  <si>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</si>
  <si>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</si>
  <si>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</si>
  <si>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</si>
  <si>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</si>
  <si>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</si>
  <si>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</si>
  <si>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</si>
  <si>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</si>
  <si>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</si>
  <si>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</si>
  <si>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</si>
  <si>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</si>
  <si>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</si>
  <si>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</si>
  <si>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</si>
  <si>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</si>
  <si>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</si>
  <si>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</si>
  <si>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</si>
  <si>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</si>
  <si>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</si>
  <si>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</si>
  <si>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</si>
  <si>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</si>
  <si>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</si>
  <si>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</si>
  <si>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</si>
  <si>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</si>
  <si>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</si>
  <si>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</si>
  <si>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</si>
  <si>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</si>
  <si>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</si>
  <si>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</si>
  <si>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</si>
  <si>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</si>
  <si>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</si>
  <si>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</si>
  <si>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</si>
  <si>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</si>
  <si>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</si>
  <si>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</si>
  <si>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</si>
  <si>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</si>
  <si>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</si>
  <si>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</si>
  <si>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</si>
  <si>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</si>
  <si>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</si>
  <si>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</si>
  <si>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</si>
  <si>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</si>
  <si>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</si>
  <si>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</si>
  <si>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</si>
  <si>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</si>
  <si>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</si>
  <si>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</si>
  <si>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</si>
  <si>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</si>
  <si>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</si>
  <si>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</si>
  <si>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</si>
  <si>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</si>
  <si>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</si>
  <si>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</si>
  <si>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</si>
  <si>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</si>
  <si>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</si>
  <si>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</si>
  <si>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</si>
  <si>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</si>
  <si>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</si>
  <si>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</si>
  <si>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</si>
  <si>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</si>
  <si>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</si>
  <si>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</si>
  <si>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</si>
  <si>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</si>
  <si>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</si>
  <si>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</si>
  <si>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</si>
  <si>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</si>
  <si>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</si>
  <si>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</si>
  <si>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</si>
  <si>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</si>
  <si>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</si>
  <si>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</si>
  <si>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</si>
  <si>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</si>
  <si>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</si>
  <si>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</si>
  <si>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</si>
  <si>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</si>
  <si>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</si>
  <si>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</si>
  <si>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</si>
  <si>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</si>
  <si>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</si>
  <si>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</si>
  <si>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</si>
  <si>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</si>
  <si>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</si>
  <si>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</si>
  <si>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</si>
  <si>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</si>
  <si>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</si>
  <si>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</si>
  <si>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</si>
  <si>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</si>
  <si>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</si>
  <si>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</si>
  <si>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</si>
  <si>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</si>
  <si>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</si>
  <si>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</si>
  <si>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</si>
  <si>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</si>
  <si>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</si>
  <si>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</si>
  <si>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</si>
  <si>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</si>
  <si>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</si>
  <si>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</si>
  <si>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</si>
  <si>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</si>
  <si>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</si>
  <si>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</si>
  <si>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</si>
  <si>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</si>
  <si>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</si>
  <si>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</si>
  <si>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</si>
  <si>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</si>
  <si>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</si>
  <si>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</si>
  <si>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</si>
  <si>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</si>
  <si>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</si>
  <si>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</si>
  <si>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</si>
  <si>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</si>
  <si>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</si>
  <si>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</si>
  <si>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</si>
  <si>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</si>
  <si>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</si>
  <si>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</si>
  <si>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</si>
  <si>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</si>
  <si>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</si>
  <si>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</si>
  <si>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</si>
  <si>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</si>
  <si>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</si>
  <si>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</si>
  <si>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</si>
  <si>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</si>
  <si>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</si>
  <si>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</si>
  <si>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</si>
  <si>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</si>
  <si>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</si>
  <si>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</si>
  <si>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</si>
  <si>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</si>
  <si>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</si>
  <si>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</si>
  <si>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</si>
  <si>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</si>
  <si>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</si>
  <si>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</si>
  <si>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</si>
  <si>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</si>
  <si>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</si>
  <si>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</si>
  <si>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</si>
  <si>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</si>
  <si>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</si>
  <si>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</si>
  <si>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</si>
  <si>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</si>
  <si>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</si>
  <si>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</si>
  <si>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</si>
  <si>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</si>
  <si>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</si>
  <si>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</si>
  <si>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</si>
  <si>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</si>
  <si>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</si>
  <si>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</si>
  <si>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</si>
  <si>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</si>
  <si>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</si>
  <si>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</si>
  <si>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</si>
  <si>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</si>
  <si>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</si>
  <si>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</si>
  <si>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</si>
  <si>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</si>
  <si>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</si>
  <si>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</si>
  <si>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</si>
  <si>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</si>
  <si>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</si>
  <si>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</si>
  <si>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</si>
  <si>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</si>
  <si>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</si>
  <si>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</si>
  <si>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</si>
  <si>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</si>
  <si>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</si>
  <si>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</si>
  <si>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</si>
  <si>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</si>
  <si>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</si>
  <si>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</si>
  <si>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</si>
  <si>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</si>
  <si>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</si>
  <si>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</si>
  <si>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</si>
  <si>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</si>
  <si>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</si>
  <si>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</si>
  <si>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</si>
  <si>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</si>
  <si>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</si>
  <si>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</si>
  <si>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</si>
  <si>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</si>
  <si>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</si>
  <si>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</si>
  <si>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</si>
  <si>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</si>
  <si>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</si>
  <si>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</si>
  <si>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</si>
  <si>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</si>
  <si>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</si>
  <si>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</si>
  <si>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</si>
  <si>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</si>
  <si>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</si>
  <si>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</si>
  <si>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</si>
  <si>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</si>
  <si>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</si>
  <si>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</si>
  <si>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</si>
  <si>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</si>
  <si>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</si>
  <si>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</si>
  <si>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</si>
  <si>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</si>
  <si>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</si>
  <si>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</si>
  <si>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</si>
  <si>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</si>
  <si>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</si>
  <si>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</si>
  <si>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</si>
  <si>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</si>
  <si>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</si>
  <si>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</si>
  <si>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</si>
  <si>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</si>
  <si>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</si>
  <si>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</si>
  <si>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</si>
  <si>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</si>
  <si>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</si>
  <si>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</si>
  <si>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</si>
  <si>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</si>
  <si>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</si>
  <si>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</si>
  <si>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</si>
  <si>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</si>
  <si>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</si>
  <si>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</si>
  <si>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</si>
  <si>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</si>
  <si>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</si>
  <si>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</si>
  <si>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</si>
  <si>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</si>
  <si>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</si>
  <si>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</si>
  <si>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</si>
  <si>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</si>
  <si>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</si>
  <si>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</si>
  <si>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</si>
  <si>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</si>
  <si>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</si>
  <si>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</si>
  <si>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</si>
  <si>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</si>
  <si>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</si>
  <si>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</si>
  <si>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</si>
  <si>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</si>
  <si>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</si>
  <si>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</si>
  <si>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</si>
  <si>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</si>
  <si>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</si>
  <si>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</si>
  <si>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</si>
  <si>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</si>
  <si>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</si>
  <si>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</si>
  <si>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</si>
  <si>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</si>
  <si>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</si>
  <si>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</si>
  <si>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</si>
  <si>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</si>
  <si>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</si>
  <si>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</si>
  <si>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</si>
  <si>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</si>
  <si>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</si>
  <si>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</si>
  <si>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</si>
  <si>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</si>
  <si>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</si>
  <si>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</si>
  <si>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</si>
  <si>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</si>
  <si>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</si>
  <si>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</si>
  <si>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</si>
  <si>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</si>
  <si>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</si>
  <si>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</si>
  <si>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</si>
  <si>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</si>
  <si>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</si>
  <si>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</si>
  <si>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</si>
  <si>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</si>
  <si>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</si>
  <si>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</si>
  <si>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</si>
  <si>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</si>
  <si>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</si>
  <si>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</si>
  <si>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</si>
  <si>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</si>
  <si>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</si>
  <si>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</si>
  <si>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</si>
  <si>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</si>
  <si>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</si>
  <si>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</si>
  <si>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</si>
  <si>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</si>
  <si>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</si>
  <si>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</si>
  <si>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</si>
  <si>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</si>
  <si>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</si>
  <si>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</si>
  <si>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</si>
  <si>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</si>
  <si>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</si>
  <si>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</si>
  <si>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</si>
  <si>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</si>
  <si>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</si>
  <si>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</si>
  <si>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</si>
  <si>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</si>
  <si>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</si>
  <si>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</si>
  <si>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</si>
  <si>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</si>
  <si>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</si>
  <si>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</si>
  <si>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</si>
  <si>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</si>
  <si>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</si>
  <si>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</si>
  <si>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</si>
  <si>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</si>
  <si>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</si>
  <si>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</si>
  <si>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</si>
  <si>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</si>
  <si>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</si>
  <si>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</si>
  <si>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</si>
  <si>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</si>
  <si>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</si>
  <si>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</si>
  <si>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</si>
  <si>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</si>
  <si>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</si>
  <si>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</si>
  <si>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</si>
  <si>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</si>
  <si>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</si>
  <si>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</si>
  <si>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</si>
  <si>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</si>
  <si>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</si>
  <si>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</si>
  <si>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</si>
  <si>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</si>
  <si>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</si>
  <si>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</si>
  <si>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</si>
  <si>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</si>
  <si>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</si>
  <si>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</si>
  <si>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</si>
  <si>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</si>
  <si>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</si>
  <si>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</si>
  <si>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</si>
  <si>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</si>
  <si>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</si>
  <si>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</si>
  <si>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</si>
  <si>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</si>
  <si>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</si>
  <si>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</si>
  <si>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</si>
  <si>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</si>
  <si>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</si>
  <si>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</si>
  <si>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</si>
  <si>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</si>
  <si>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</si>
  <si>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</si>
  <si>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</si>
  <si>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</si>
  <si>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</si>
  <si>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</si>
  <si>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</si>
  <si>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</si>
  <si>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</si>
  <si>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</si>
  <si>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</si>
  <si>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</si>
  <si>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</si>
  <si>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</si>
  <si>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</si>
  <si>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</si>
  <si>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</si>
  <si>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</si>
  <si>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</si>
  <si>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</si>
  <si>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</si>
  <si>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</si>
  <si>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</si>
  <si>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</si>
  <si>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</si>
  <si>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</si>
  <si>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</si>
  <si>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</si>
  <si>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</si>
  <si>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</si>
  <si>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</si>
  <si>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</si>
  <si>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</si>
  <si>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</si>
  <si>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</si>
  <si>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</si>
  <si>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</si>
  <si>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</si>
  <si>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</si>
  <si>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</si>
  <si>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</si>
  <si>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</si>
  <si>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</si>
  <si>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</si>
  <si>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</si>
  <si>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</si>
  <si>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</si>
  <si>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</si>
  <si>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</si>
  <si>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</si>
  <si>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</si>
  <si>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</si>
  <si>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</si>
  <si>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</si>
  <si>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</si>
  <si>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</si>
  <si>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</si>
  <si>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</si>
  <si>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</si>
  <si>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</si>
  <si>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</si>
  <si>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</si>
  <si>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</si>
  <si>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</si>
  <si>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</si>
  <si>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</si>
  <si>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</si>
  <si>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</si>
  <si>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</si>
  <si>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</si>
  <si>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</si>
  <si>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</si>
  <si>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</si>
  <si>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</si>
  <si>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</si>
  <si>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</si>
  <si>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</si>
  <si>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</si>
  <si>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</si>
  <si>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</si>
  <si>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</si>
  <si>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</si>
  <si>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</si>
  <si>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</si>
  <si>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</si>
  <si>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</si>
  <si>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</si>
  <si>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</si>
  <si>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</si>
  <si>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</si>
  <si>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</si>
  <si>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</si>
  <si>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</si>
  <si>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</si>
  <si>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</si>
  <si>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</si>
  <si>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</si>
  <si>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</si>
  <si>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</si>
  <si>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</si>
  <si>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</si>
  <si>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</si>
  <si>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</si>
  <si>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</si>
  <si>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</si>
  <si>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</si>
  <si>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</si>
  <si>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</si>
  <si>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</si>
  <si>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</si>
  <si>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</si>
  <si>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</si>
  <si>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</si>
  <si>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</si>
  <si>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</si>
  <si>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</si>
  <si>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</si>
  <si>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</si>
  <si>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</si>
  <si>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</si>
  <si>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</si>
  <si>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</si>
  <si>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</si>
  <si>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</si>
  <si>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</si>
  <si>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</si>
  <si>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</si>
  <si>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</si>
  <si>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</si>
  <si>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</si>
  <si>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</si>
  <si>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</si>
  <si>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</si>
  <si>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</si>
  <si>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</si>
  <si>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</si>
  <si>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</si>
  <si>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</si>
  <si>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</si>
  <si>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</si>
  <si>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</si>
  <si>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</si>
  <si>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</si>
  <si>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</si>
  <si>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</si>
  <si>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</si>
  <si>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</si>
  <si>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</si>
  <si>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</si>
  <si>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</si>
  <si>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</si>
  <si>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</si>
  <si>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</si>
  <si>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</si>
  <si>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</si>
  <si>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</si>
  <si>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</si>
  <si>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</si>
  <si>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</si>
  <si>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</si>
  <si>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</si>
  <si>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</si>
  <si>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</si>
  <si>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</si>
  <si>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</si>
  <si>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</si>
  <si>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</si>
  <si>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</si>
  <si>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</si>
  <si>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</si>
  <si>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</si>
  <si>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</si>
  <si>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</si>
  <si>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</si>
  <si>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</si>
  <si>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</si>
  <si>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</si>
  <si>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</si>
  <si>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</si>
  <si>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</si>
  <si>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</si>
  <si>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</si>
  <si>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</si>
  <si>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</si>
  <si>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</si>
  <si>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</si>
  <si>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</si>
  <si>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</si>
  <si>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</si>
  <si>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</si>
  <si>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</si>
  <si>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</si>
  <si>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</si>
  <si>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</si>
  <si>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</si>
  <si>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</si>
  <si>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</si>
  <si>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</si>
  <si>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</si>
  <si>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</si>
  <si>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</si>
  <si>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</si>
  <si>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</si>
  <si>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</si>
  <si>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</si>
  <si>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</si>
  <si>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</si>
  <si>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</si>
  <si>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</si>
  <si>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</si>
  <si>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</si>
  <si>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</si>
  <si>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</si>
  <si>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</si>
  <si>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</si>
  <si>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</si>
  <si>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</si>
  <si>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</si>
  <si>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</si>
  <si>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</si>
  <si>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</si>
  <si>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</si>
  <si>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</si>
  <si>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</si>
  <si>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</si>
  <si>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</si>
  <si>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</si>
  <si>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</si>
  <si>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</si>
  <si>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</si>
  <si>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</si>
  <si>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</si>
  <si>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</si>
  <si>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</si>
  <si>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</si>
  <si>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</si>
  <si>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</si>
  <si>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</si>
  <si>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</si>
  <si>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</si>
  <si>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</si>
  <si>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</si>
  <si>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</si>
  <si>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</si>
  <si>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</si>
  <si>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</si>
  <si>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</si>
  <si>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</si>
  <si>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</si>
  <si>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</si>
  <si>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</si>
  <si>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</si>
  <si>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</si>
  <si>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</si>
  <si>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</si>
  <si>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</si>
  <si>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</si>
  <si>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</si>
  <si>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</si>
  <si>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</si>
  <si>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</si>
  <si>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</si>
  <si>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</si>
  <si>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</si>
  <si>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</si>
  <si>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</si>
  <si>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</si>
  <si>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</si>
  <si>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</si>
  <si>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</si>
  <si>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</si>
  <si>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</si>
  <si>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</si>
  <si>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</si>
  <si>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</si>
  <si>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</si>
  <si>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</si>
  <si>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</si>
  <si>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</si>
  <si>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</si>
  <si>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</si>
  <si>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</si>
  <si>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</si>
  <si>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</si>
  <si>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</si>
  <si>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</si>
  <si>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</si>
  <si>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</si>
  <si>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</si>
  <si>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</si>
  <si>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</si>
  <si>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</si>
  <si>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</si>
  <si>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</si>
  <si>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</si>
  <si>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</si>
  <si>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</si>
  <si>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</si>
  <si>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</si>
  <si>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</si>
  <si>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</si>
  <si>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</si>
  <si>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</si>
  <si>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</si>
  <si>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</si>
  <si>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</si>
  <si>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</si>
  <si>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</si>
  <si>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</si>
  <si>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</si>
  <si>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</si>
  <si>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</si>
  <si>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</si>
  <si>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</si>
  <si>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</si>
  <si>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</si>
  <si>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</si>
  <si>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</si>
  <si>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</si>
  <si>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</si>
  <si>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</si>
  <si>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</si>
  <si>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</si>
  <si>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</si>
  <si>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</si>
  <si>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</si>
  <si>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</si>
  <si>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</si>
  <si>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</si>
  <si>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</si>
  <si>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</si>
  <si>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</si>
  <si>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</si>
  <si>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</si>
  <si>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</si>
  <si>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</si>
  <si>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</si>
  <si>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</si>
  <si>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</si>
  <si>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</si>
  <si>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</si>
  <si>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</si>
  <si>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</si>
  <si>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</si>
  <si>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</si>
  <si>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</si>
  <si>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</si>
  <si>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</si>
  <si>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</si>
  <si>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</si>
  <si>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</si>
  <si>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</si>
  <si>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</si>
  <si>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</si>
  <si>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</si>
  <si>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</si>
  <si>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</si>
  <si>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</si>
  <si>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</si>
  <si>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</si>
  <si>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</si>
  <si>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</si>
  <si>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</si>
  <si>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</si>
  <si>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</si>
  <si>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</si>
  <si>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</si>
  <si>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</si>
  <si>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</si>
  <si>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</si>
  <si>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</si>
  <si>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</si>
  <si>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</si>
  <si>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</si>
  <si>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</si>
  <si>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</si>
  <si>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</si>
  <si>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</si>
  <si>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</si>
  <si>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</si>
  <si>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</si>
  <si>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</si>
  <si>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</si>
  <si>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</si>
  <si>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</si>
  <si>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</si>
  <si>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</si>
  <si>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</si>
  <si>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</si>
  <si>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</si>
  <si>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</si>
  <si>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</si>
  <si>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</si>
  <si>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</si>
  <si>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</si>
  <si>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</si>
  <si>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</si>
  <si>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</si>
  <si>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</si>
  <si>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</si>
  <si>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</si>
  <si>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</si>
  <si>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</si>
  <si>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</si>
  <si>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</si>
  <si>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</si>
  <si>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</si>
  <si>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</si>
  <si>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</si>
  <si>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</si>
  <si>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</si>
  <si>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</si>
  <si>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</si>
  <si>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</si>
  <si>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</si>
  <si>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</si>
  <si>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</si>
  <si>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</si>
  <si>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</si>
  <si>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</si>
  <si>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</si>
  <si>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</si>
  <si>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</si>
  <si>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</si>
  <si>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</si>
  <si>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</si>
  <si>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</si>
  <si>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</si>
  <si>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</si>
  <si>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</si>
  <si>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</si>
  <si>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</si>
  <si>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</si>
  <si>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</si>
  <si>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</si>
  <si>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</si>
  <si>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</si>
  <si>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</si>
  <si>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</si>
  <si>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</si>
  <si>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</si>
  <si>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</si>
  <si>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</si>
  <si>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</si>
  <si>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</si>
  <si>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</si>
  <si>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</si>
  <si>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</si>
  <si>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</si>
  <si>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</si>
  <si>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</si>
  <si>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</si>
  <si>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</si>
  <si>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</si>
  <si>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</si>
  <si>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</si>
  <si>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</si>
  <si>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</si>
  <si>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</si>
  <si>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</si>
  <si>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</si>
  <si>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</si>
  <si>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</si>
  <si>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</si>
  <si>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</si>
  <si>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</si>
  <si>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</si>
  <si>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</si>
  <si>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</si>
  <si>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</si>
  <si>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</si>
  <si>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</si>
  <si>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</si>
  <si>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</si>
  <si>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</si>
  <si>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</si>
  <si>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</si>
  <si>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</si>
  <si>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</si>
  <si>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</si>
  <si>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</si>
  <si>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</si>
  <si>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</si>
  <si>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</si>
  <si>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</si>
  <si>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</si>
  <si>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</si>
  <si>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</si>
  <si>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</si>
  <si>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</si>
  <si>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</si>
  <si>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</si>
  <si>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</si>
  <si>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</si>
  <si>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</si>
  <si>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</si>
  <si>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</si>
  <si>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</si>
  <si>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</si>
  <si>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</si>
  <si>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</si>
  <si>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</si>
  <si>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</si>
  <si>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</si>
  <si>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</si>
  <si>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</si>
  <si>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</si>
  <si>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</si>
  <si>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</si>
  <si>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</si>
  <si>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</si>
  <si>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</si>
  <si>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</si>
  <si>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</si>
  <si>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</si>
  <si>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</si>
  <si>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</si>
  <si>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</si>
  <si>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</si>
  <si>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</si>
  <si>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</si>
  <si>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</si>
  <si>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</si>
  <si>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</si>
  <si>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</si>
  <si>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</si>
  <si>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</si>
  <si>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</si>
  <si>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</si>
  <si>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</si>
  <si>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</si>
  <si>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</si>
  <si>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</si>
  <si>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</si>
  <si>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</si>
  <si>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</si>
  <si>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</si>
  <si>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</si>
  <si>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</si>
  <si>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</si>
  <si>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</si>
  <si>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</si>
  <si>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</si>
  <si>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</si>
  <si>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</si>
  <si>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</si>
  <si>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</si>
  <si>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</si>
  <si>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</si>
  <si>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</si>
  <si>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</si>
  <si>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</si>
  <si>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</si>
  <si>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</si>
  <si>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</si>
  <si>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</si>
  <si>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</si>
  <si>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</si>
  <si>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</si>
  <si>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</si>
  <si>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</si>
  <si>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</si>
  <si>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</si>
  <si>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</si>
  <si>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</si>
  <si>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</si>
  <si>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</si>
  <si>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</si>
  <si>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</si>
  <si>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</si>
  <si>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</si>
  <si>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</si>
  <si>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</si>
  <si>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</si>
  <si>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</si>
  <si>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</si>
  <si>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</si>
  <si>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</si>
  <si>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</si>
  <si>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</si>
  <si>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</si>
  <si>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</si>
  <si>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</si>
  <si>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</si>
  <si>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</si>
  <si>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</si>
  <si>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</si>
  <si>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</si>
  <si>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</si>
  <si>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</si>
  <si>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</si>
  <si>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</si>
  <si>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</si>
  <si>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</si>
  <si>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</si>
  <si>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</si>
  <si>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</si>
  <si>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</si>
  <si>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</si>
  <si>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</si>
  <si>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</si>
  <si>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</si>
  <si>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</si>
  <si>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</si>
  <si>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</si>
  <si>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</si>
  <si>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</si>
  <si>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</si>
  <si>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</si>
  <si>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</si>
  <si>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</si>
  <si>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</si>
  <si>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</si>
  <si>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</si>
  <si>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</si>
  <si>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</si>
  <si>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</si>
  <si>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</si>
  <si>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</si>
  <si>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</si>
  <si>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</si>
  <si>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</si>
  <si>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</si>
  <si>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</si>
  <si>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</si>
  <si>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</si>
  <si>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</si>
  <si>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</si>
  <si>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</si>
  <si>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</si>
  <si>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</si>
  <si>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</si>
  <si>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</si>
  <si>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</si>
  <si>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</si>
  <si>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</si>
  <si>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</si>
  <si>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</si>
  <si>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</si>
  <si>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</si>
  <si>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</si>
  <si>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</si>
  <si>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</si>
  <si>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</si>
  <si>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</si>
  <si>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</si>
  <si>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</si>
  <si>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</si>
  <si>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</si>
  <si>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</si>
  <si>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</si>
  <si>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</si>
  <si>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</si>
  <si>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</si>
  <si>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</si>
  <si>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</si>
  <si>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</si>
  <si>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</si>
  <si>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</si>
  <si>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</si>
  <si>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</si>
  <si>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</si>
  <si>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</si>
  <si>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</si>
  <si>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</si>
  <si>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</si>
  <si>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</si>
  <si>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</si>
  <si>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</si>
  <si>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</si>
  <si>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</si>
  <si>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</si>
  <si>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</si>
  <si>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</si>
  <si>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</si>
  <si>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</si>
  <si>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</si>
  <si>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</si>
  <si>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</si>
  <si>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</si>
  <si>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</si>
  <si>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</si>
  <si>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</si>
  <si>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</si>
  <si>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</si>
  <si>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</si>
  <si>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</si>
  <si>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</si>
  <si>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</si>
  <si>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</si>
  <si>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</si>
  <si>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</si>
  <si>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</si>
  <si>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</si>
  <si>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</si>
  <si>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</si>
  <si>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</si>
  <si>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</si>
  <si>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</si>
  <si>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</si>
  <si>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</si>
  <si>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</si>
  <si>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</si>
  <si>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</si>
  <si>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</si>
  <si>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</si>
  <si>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</si>
  <si>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</si>
  <si>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</si>
  <si>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</si>
  <si>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</si>
  <si>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</si>
  <si>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</si>
  <si>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</si>
  <si>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</si>
  <si>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</si>
  <si>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</si>
  <si>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</si>
  <si>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</si>
  <si>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</si>
  <si>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</si>
  <si>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</si>
  <si>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</si>
  <si>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</si>
  <si>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</si>
  <si>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</si>
  <si>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</si>
  <si>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</si>
  <si>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</si>
  <si>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</si>
  <si>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</si>
  <si>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</si>
  <si>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</si>
  <si>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</si>
  <si>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</si>
  <si>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</si>
  <si>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</si>
  <si>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</si>
  <si>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</si>
  <si>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</si>
  <si>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</si>
  <si>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</si>
  <si>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</si>
  <si>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</si>
  <si>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</si>
  <si>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</si>
  <si>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</si>
  <si>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</si>
  <si>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</si>
  <si>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</si>
  <si>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</si>
  <si>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</si>
  <si>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</si>
  <si>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</si>
  <si>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</si>
  <si>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</si>
  <si>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</si>
  <si>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</si>
  <si>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</si>
  <si>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</si>
  <si>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</si>
  <si>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</si>
  <si>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</si>
  <si>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</si>
  <si>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</si>
  <si>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</si>
  <si>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</si>
  <si>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</si>
  <si>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</si>
  <si>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</si>
  <si>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</si>
  <si>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</si>
  <si>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</si>
  <si>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</si>
  <si>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</si>
  <si>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</si>
  <si>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</si>
  <si>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</si>
  <si>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</si>
  <si>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</si>
  <si>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</si>
  <si>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</si>
  <si>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</si>
  <si>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</si>
  <si>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</si>
  <si>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</si>
  <si>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</si>
  <si>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</si>
  <si>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</si>
  <si>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</si>
  <si>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</si>
  <si>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</si>
  <si>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</si>
  <si>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</si>
  <si>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</si>
  <si>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</si>
  <si>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</si>
  <si>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</si>
  <si>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</si>
  <si>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</si>
  <si>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</si>
  <si>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</si>
  <si>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</si>
  <si>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</si>
  <si>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</si>
  <si>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</si>
  <si>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</si>
  <si>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</si>
  <si>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</si>
  <si>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</si>
  <si>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</si>
  <si>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</si>
  <si>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</si>
  <si>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</si>
  <si>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</si>
  <si>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</si>
  <si>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</si>
  <si>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</si>
  <si>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</si>
  <si>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</si>
  <si>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</si>
  <si>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</si>
  <si>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</si>
  <si>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</si>
  <si>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</si>
  <si>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</si>
  <si>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</si>
  <si>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</si>
  <si>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</si>
  <si>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</si>
  <si>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</si>
  <si>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</si>
  <si>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</si>
  <si>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</si>
  <si>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</si>
  <si>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</si>
  <si>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</si>
  <si>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</si>
  <si>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</si>
  <si>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</si>
  <si>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</si>
  <si>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</si>
  <si>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</si>
  <si>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</si>
  <si>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</si>
  <si>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</si>
  <si>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</si>
  <si>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</si>
  <si>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</si>
  <si>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</si>
  <si>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</si>
  <si>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</si>
  <si>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</si>
  <si>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</si>
  <si>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</si>
  <si>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</si>
  <si>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</si>
  <si>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</si>
  <si>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</si>
  <si>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</si>
  <si>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</si>
  <si>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</si>
  <si>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</si>
  <si>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</si>
  <si>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</si>
  <si>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</si>
  <si>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</si>
  <si>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</si>
  <si>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</si>
  <si>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</si>
  <si>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</si>
  <si>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</si>
  <si>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</si>
  <si>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</si>
  <si>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</si>
  <si>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</si>
  <si>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</si>
  <si>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</si>
  <si>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</si>
  <si>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</si>
  <si>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</si>
  <si>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</si>
  <si>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</si>
  <si>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</si>
  <si>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</si>
  <si>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</si>
  <si>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</si>
  <si>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</si>
  <si>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</si>
  <si>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</si>
  <si>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</si>
  <si>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</si>
  <si>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</si>
  <si>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</si>
  <si>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</si>
  <si>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</si>
  <si>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</si>
  <si>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</si>
  <si>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</si>
  <si>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</si>
  <si>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</si>
  <si>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</si>
  <si>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</si>
  <si>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</si>
  <si>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</si>
  <si>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</si>
  <si>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</si>
  <si>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</si>
  <si>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</si>
  <si>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</si>
  <si>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</si>
  <si>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</si>
  <si>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</si>
  <si>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</si>
  <si>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</si>
  <si>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</si>
  <si>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</si>
  <si>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</si>
  <si>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</si>
  <si>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</si>
  <si>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</si>
  <si>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</si>
  <si>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</si>
  <si>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</si>
  <si>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</si>
  <si>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</si>
  <si>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</si>
  <si>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</si>
  <si>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</si>
  <si>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</si>
  <si>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</si>
  <si>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</si>
  <si>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</si>
  <si>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</si>
  <si>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</si>
  <si>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</si>
  <si>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</si>
  <si>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</si>
  <si>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</si>
  <si>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</si>
  <si>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</si>
  <si>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</si>
  <si>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</si>
  <si>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</si>
  <si>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</si>
  <si>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</si>
  <si>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</si>
  <si>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</si>
  <si>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</si>
  <si>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</si>
  <si>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</si>
  <si>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</si>
  <si>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</si>
  <si>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</si>
  <si>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</si>
  <si>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</si>
  <si>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</si>
  <si>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</si>
  <si>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</si>
  <si>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</si>
  <si>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</si>
  <si>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</si>
  <si>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</si>
  <si>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</si>
  <si>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</si>
  <si>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</si>
  <si>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</si>
  <si>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</si>
  <si>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</si>
  <si>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</si>
  <si>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</si>
  <si>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</si>
  <si>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</si>
  <si>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</si>
  <si>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</si>
  <si>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</si>
  <si>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</si>
  <si>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</si>
  <si>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</si>
  <si>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</si>
  <si>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</si>
  <si>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</si>
  <si>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</si>
  <si>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</si>
  <si>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</si>
  <si>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</si>
  <si>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</si>
  <si>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</si>
  <si>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</si>
  <si>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</si>
  <si>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</si>
  <si>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</si>
  <si>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</si>
  <si>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</si>
  <si>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</si>
  <si>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</si>
  <si>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</si>
  <si>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</si>
  <si>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</si>
  <si>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</si>
  <si>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</si>
  <si>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</si>
  <si>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</si>
  <si>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</si>
  <si>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</si>
  <si>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</si>
  <si>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</si>
  <si>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</si>
  <si>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</si>
  <si>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</si>
  <si>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</si>
  <si>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</si>
  <si>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</si>
  <si>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</si>
  <si>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</si>
  <si>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</si>
  <si>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</si>
  <si>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</si>
  <si>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</si>
  <si>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</si>
  <si>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</si>
  <si>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</si>
  <si>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</si>
  <si>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</si>
  <si>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</si>
  <si>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</si>
  <si>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</si>
  <si>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</si>
  <si>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</si>
  <si>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</si>
  <si>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</si>
  <si>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</si>
  <si>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</si>
  <si>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</si>
  <si>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</si>
  <si>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</si>
  <si>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</si>
  <si>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</si>
  <si>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</si>
  <si>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</si>
  <si>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</si>
  <si>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</si>
  <si>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</si>
  <si>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</si>
  <si>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</si>
  <si>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</si>
  <si>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</si>
  <si>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</si>
  <si>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</si>
  <si>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</si>
  <si>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</si>
  <si>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</si>
  <si>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</si>
  <si>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</si>
  <si>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</si>
  <si>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</si>
  <si>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</si>
  <si>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</si>
  <si>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</si>
  <si>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</si>
  <si>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</si>
  <si>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</si>
  <si>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</si>
  <si>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</si>
  <si>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</si>
  <si>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</si>
  <si>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</si>
  <si>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</si>
  <si>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</si>
  <si>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</si>
  <si>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</si>
  <si>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</si>
  <si>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</si>
  <si>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</si>
  <si>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</si>
  <si>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</si>
  <si>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</si>
  <si>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</si>
  <si>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</si>
  <si>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</si>
  <si>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</si>
  <si>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</si>
  <si>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</si>
  <si>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</si>
  <si>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</si>
  <si>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</si>
  <si>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</si>
  <si>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</si>
  <si>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</si>
  <si>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</si>
  <si>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</si>
  <si>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</si>
  <si>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</si>
  <si>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</si>
  <si>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</si>
  <si>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</si>
  <si>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</si>
  <si>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</si>
  <si>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</si>
  <si>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</si>
  <si>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</si>
  <si>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</si>
  <si>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</si>
  <si>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</si>
  <si>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</si>
  <si>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</si>
  <si>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</si>
  <si>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</si>
  <si>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</si>
  <si>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</si>
  <si>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</si>
  <si>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</si>
  <si>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</si>
  <si>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</si>
  <si>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</si>
  <si>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</si>
  <si>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</si>
  <si>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</si>
  <si>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</si>
  <si>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</si>
  <si>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</si>
  <si>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</si>
  <si>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</si>
  <si>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</si>
  <si>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</si>
  <si>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</si>
  <si>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</si>
  <si>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</si>
  <si>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</si>
  <si>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</si>
  <si>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</si>
  <si>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</si>
  <si>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</si>
  <si>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</si>
  <si>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</si>
  <si>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</si>
  <si>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</si>
  <si>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</si>
  <si>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</si>
  <si>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</si>
  <si>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</si>
  <si>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</si>
  <si>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</si>
  <si>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</si>
  <si>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</si>
  <si>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</si>
  <si>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</si>
  <si>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</si>
  <si>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</si>
  <si>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</si>
  <si>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</si>
  <si>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</si>
  <si>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</si>
  <si>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</si>
  <si>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</si>
  <si>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</si>
  <si>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</si>
  <si>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</si>
  <si>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</si>
  <si>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</si>
  <si>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</si>
  <si>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</si>
  <si>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</si>
  <si>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</si>
  <si>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</si>
  <si>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</si>
  <si>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</si>
  <si>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</si>
  <si>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</si>
  <si>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</si>
  <si>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</si>
  <si>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</si>
  <si>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</si>
  <si>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</si>
  <si>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</si>
  <si>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</si>
  <si>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</si>
  <si>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</si>
  <si>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</si>
  <si>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</si>
  <si>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</si>
  <si>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</si>
  <si>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</si>
  <si>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</si>
  <si>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</si>
  <si>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</si>
  <si>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</si>
  <si>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</si>
  <si>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</si>
  <si>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</si>
  <si>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</si>
  <si>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</si>
  <si>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</si>
  <si>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</si>
  <si>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</si>
  <si>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</si>
  <si>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</si>
  <si>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</si>
  <si>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</si>
  <si>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</si>
  <si>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</si>
  <si>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</si>
  <si>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</si>
  <si>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</si>
  <si>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</si>
  <si>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</si>
  <si>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</si>
  <si>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</si>
  <si>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</si>
  <si>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</si>
  <si>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</si>
  <si>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</si>
  <si>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</si>
  <si>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</si>
  <si>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</si>
  <si>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</si>
  <si>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</si>
  <si>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</si>
  <si>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</si>
  <si>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</si>
  <si>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</si>
  <si>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</si>
  <si>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</si>
  <si>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</si>
  <si>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</si>
  <si>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</si>
  <si>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</si>
  <si>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</si>
  <si>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</si>
  <si>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</si>
  <si>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</si>
  <si>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</si>
  <si>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</si>
  <si>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</si>
  <si>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</si>
  <si>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</si>
  <si>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</si>
  <si>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</si>
  <si>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</si>
  <si>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</si>
  <si>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</si>
  <si>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</si>
  <si>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</si>
  <si>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</si>
  <si>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</si>
  <si>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</si>
  <si>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</si>
  <si>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</si>
  <si>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</si>
  <si>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</si>
  <si>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</si>
  <si>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</si>
  <si>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</si>
  <si>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</si>
  <si>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</si>
  <si>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</si>
  <si>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</si>
  <si>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</si>
  <si>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</si>
  <si>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</si>
  <si>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</si>
  <si>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</si>
  <si>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</si>
  <si>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</si>
  <si>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</si>
  <si>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</si>
  <si>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</si>
  <si>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</si>
  <si>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</si>
  <si>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</si>
  <si>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</si>
  <si>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</si>
  <si>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</si>
  <si>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</si>
  <si>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</si>
  <si>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</si>
  <si>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</si>
  <si>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</si>
  <si>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</si>
  <si>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</si>
  <si>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</si>
  <si>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</si>
  <si>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</si>
  <si>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</si>
  <si>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</si>
  <si>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</si>
  <si>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</si>
  <si>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</si>
  <si>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</si>
  <si>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</si>
  <si>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</si>
  <si>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</si>
  <si>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</si>
  <si>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</si>
  <si>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</si>
  <si>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</si>
  <si>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</si>
  <si>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</si>
  <si>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</si>
  <si>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</si>
  <si>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</si>
  <si>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</si>
  <si>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</si>
  <si>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</si>
  <si>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</si>
  <si>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</si>
  <si>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</si>
  <si>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</si>
  <si>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</si>
  <si>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</si>
  <si>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</si>
  <si>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</si>
  <si>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</si>
  <si>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</si>
  <si>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</si>
  <si>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</si>
  <si>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</si>
  <si>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</si>
  <si>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</si>
  <si>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</si>
  <si>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</si>
  <si>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</si>
  <si>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</si>
  <si>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</si>
  <si>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</si>
  <si>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</si>
  <si>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</si>
  <si>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</si>
  <si>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</si>
  <si>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</si>
  <si>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</si>
  <si>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</si>
  <si>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</si>
  <si>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</si>
  <si>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</si>
  <si>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</si>
  <si>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</si>
  <si>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</si>
  <si>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</si>
  <si>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</si>
  <si>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</si>
  <si>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</si>
  <si>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</si>
  <si>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</si>
  <si>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</si>
  <si>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</si>
  <si>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</si>
  <si>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</si>
  <si>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</si>
  <si>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</si>
  <si>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</si>
  <si>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</si>
  <si>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</si>
  <si>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</si>
  <si>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</si>
  <si>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</si>
  <si>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</si>
  <si>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</si>
  <si>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</si>
  <si>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</si>
  <si>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</si>
  <si>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</si>
  <si>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</si>
  <si>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</si>
  <si>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</si>
  <si>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</si>
  <si>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</si>
  <si>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</si>
  <si>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</si>
  <si>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</si>
  <si>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</si>
  <si>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</si>
  <si>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</si>
  <si>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</si>
  <si>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</si>
  <si>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</si>
  <si>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</si>
  <si>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</si>
  <si>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</si>
  <si>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</si>
  <si>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</si>
  <si>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</si>
  <si>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</si>
  <si>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</si>
  <si>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</si>
  <si>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</si>
  <si>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</si>
  <si>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</si>
  <si>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</si>
  <si>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</si>
  <si>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</si>
  <si>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</si>
  <si>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</si>
  <si>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</si>
  <si>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</si>
  <si>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</si>
  <si>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</si>
  <si>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</si>
  <si>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</si>
  <si>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</si>
  <si>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</si>
  <si>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</si>
  <si>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</si>
  <si>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</si>
  <si>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</si>
  <si>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</si>
  <si>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</si>
  <si>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</si>
  <si>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</si>
  <si>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</si>
  <si>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</si>
  <si>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</si>
  <si>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</si>
  <si>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</si>
  <si>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</si>
  <si>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</si>
  <si>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</si>
  <si>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</si>
  <si>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</si>
  <si>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</si>
  <si>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</si>
  <si>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</si>
  <si>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</si>
  <si>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</si>
  <si>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</si>
  <si>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</si>
  <si>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</si>
  <si>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</si>
  <si>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</si>
  <si>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</si>
  <si>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</si>
  <si>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</si>
  <si>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</si>
  <si>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</si>
  <si>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</si>
  <si>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</si>
  <si>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</si>
  <si>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</si>
  <si>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</si>
  <si>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</si>
  <si>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</si>
  <si>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</si>
  <si>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</si>
  <si>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</si>
  <si>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</si>
  <si>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</si>
  <si>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</si>
  <si>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</si>
  <si>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</si>
  <si>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</si>
  <si>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</si>
  <si>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</si>
  <si>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</si>
  <si>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</si>
  <si>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</si>
  <si>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</si>
  <si>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</si>
  <si>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</si>
  <si>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</si>
  <si>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</si>
  <si>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</si>
  <si>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</si>
  <si>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</si>
  <si>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</si>
  <si>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</si>
  <si>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</si>
  <si>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</si>
  <si>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</si>
  <si>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</si>
  <si>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</si>
  <si>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</si>
  <si>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</si>
  <si>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</si>
  <si>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</si>
  <si>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</si>
  <si>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</si>
  <si>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</si>
  <si>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</si>
  <si>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</si>
  <si>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</si>
  <si>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</si>
  <si>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</si>
  <si>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</si>
  <si>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</si>
  <si>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</si>
  <si>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</si>
  <si>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</si>
  <si>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</si>
  <si>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</si>
  <si>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</si>
  <si>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</si>
  <si>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</si>
  <si>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</si>
  <si>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</si>
  <si>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</si>
  <si>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</si>
  <si>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</si>
  <si>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</si>
  <si>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</si>
  <si>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</si>
  <si>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</si>
  <si>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</si>
  <si>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</si>
  <si>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</si>
  <si>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</si>
  <si>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</si>
  <si>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</si>
  <si>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</si>
  <si>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</si>
  <si>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</si>
  <si>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</si>
  <si>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</si>
  <si>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</si>
  <si>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</si>
  <si>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</si>
  <si>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</si>
  <si>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</si>
  <si>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</si>
  <si>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</si>
  <si>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</si>
  <si>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</si>
  <si>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</si>
  <si>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</si>
  <si>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</si>
  <si>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</si>
  <si>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</si>
  <si>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</si>
  <si>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</si>
  <si>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</si>
  <si>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</si>
  <si>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</si>
  <si>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</si>
  <si>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</si>
  <si>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</si>
  <si>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</si>
  <si>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</si>
  <si>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</si>
  <si>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</si>
  <si>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</si>
  <si>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</si>
  <si>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</si>
  <si>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</si>
  <si>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</si>
  <si>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</si>
  <si>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</si>
  <si>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</si>
  <si>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</si>
  <si>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</si>
  <si>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</si>
  <si>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</si>
  <si>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</si>
  <si>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</si>
  <si>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</si>
  <si>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</si>
  <si>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</si>
  <si>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</si>
  <si>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</si>
  <si>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</si>
  <si>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</si>
  <si>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</si>
  <si>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</si>
  <si>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</si>
  <si>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</si>
  <si>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</si>
  <si>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</si>
  <si>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</si>
  <si>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</si>
  <si>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</si>
  <si>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</si>
  <si>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</si>
  <si>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</si>
  <si>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</si>
  <si>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</si>
  <si>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</si>
  <si>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</si>
  <si>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</si>
  <si>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</si>
  <si>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</si>
  <si>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</si>
  <si>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</si>
  <si>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</si>
  <si>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</si>
  <si>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</si>
  <si>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</si>
  <si>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</si>
  <si>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</si>
  <si>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</si>
  <si>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</si>
  <si>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</si>
  <si>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</si>
  <si>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</si>
  <si>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</si>
  <si>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</si>
  <si>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</si>
  <si>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</si>
  <si>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</si>
  <si>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</si>
  <si>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</si>
  <si>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</si>
  <si>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</si>
  <si>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</si>
  <si>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</si>
  <si>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</si>
  <si>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</si>
  <si>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</si>
  <si>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</si>
  <si>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</si>
  <si>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</si>
  <si>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</si>
  <si>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</si>
  <si>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</si>
  <si>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</si>
  <si>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</si>
  <si>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</si>
  <si>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</si>
  <si>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</si>
  <si>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</si>
  <si>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</si>
  <si>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</si>
  <si>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</si>
  <si>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</si>
  <si>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</si>
  <si>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</si>
  <si>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</si>
  <si>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</si>
  <si>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</si>
  <si>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</si>
  <si>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</si>
  <si>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</si>
  <si>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</si>
  <si>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</si>
  <si>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</si>
  <si>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</si>
  <si>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</si>
  <si>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</si>
  <si>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</si>
  <si>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</si>
  <si>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</si>
  <si>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</si>
  <si>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</si>
  <si>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</si>
  <si>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</si>
  <si>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</si>
  <si>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</si>
  <si>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</si>
  <si>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</si>
  <si>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</si>
  <si>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</si>
  <si>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</si>
  <si>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</si>
  <si>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</si>
  <si>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</si>
  <si>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</si>
  <si>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</si>
  <si>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</si>
  <si>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</si>
  <si>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</si>
  <si>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</si>
  <si>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</si>
  <si>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</si>
  <si>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</si>
  <si>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</si>
  <si>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</si>
  <si>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</si>
  <si>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</si>
  <si>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</si>
  <si>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</si>
  <si>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</si>
  <si>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</si>
  <si>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</si>
  <si>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</si>
  <si>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</si>
  <si>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</si>
  <si>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</si>
  <si>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</si>
  <si>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</si>
  <si>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</si>
  <si>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</si>
  <si>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</si>
  <si>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</si>
  <si>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</si>
  <si>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</si>
  <si>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</si>
  <si>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</si>
  <si>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</si>
  <si>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</si>
  <si>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</si>
  <si>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</si>
  <si>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</si>
  <si>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</si>
  <si>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</si>
  <si>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</si>
  <si>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</si>
  <si>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</si>
  <si>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</si>
  <si>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</si>
  <si>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</si>
  <si>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</si>
  <si>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</si>
  <si>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</si>
  <si>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</si>
  <si>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</si>
  <si>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</si>
  <si>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</si>
  <si>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</si>
  <si>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</si>
  <si>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</si>
  <si>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</si>
  <si>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</si>
  <si>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</si>
  <si>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</si>
  <si>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</si>
  <si>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</si>
  <si>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</si>
  <si>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</si>
  <si>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</si>
  <si>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</si>
  <si>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</si>
  <si>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</si>
  <si>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</si>
  <si>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</si>
  <si>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</si>
  <si>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</si>
  <si>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</si>
  <si>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</si>
  <si>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</si>
  <si>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</si>
  <si>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</si>
  <si>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</si>
  <si>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</si>
  <si>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</si>
  <si>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</si>
  <si>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</si>
  <si>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</si>
  <si>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</si>
  <si>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</si>
  <si>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</si>
  <si>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</si>
  <si>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</si>
  <si>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</si>
  <si>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</si>
  <si>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</si>
  <si>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</si>
  <si>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</si>
  <si>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</si>
  <si>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</si>
  <si>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</si>
  <si>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</si>
  <si>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</si>
  <si>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</si>
  <si>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</si>
  <si>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</si>
  <si>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</si>
  <si>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</si>
  <si>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</si>
  <si>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</si>
  <si>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</si>
  <si>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</si>
  <si>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</si>
  <si>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</si>
  <si>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</si>
  <si>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</si>
  <si>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</si>
  <si>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</si>
  <si>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</si>
  <si>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</si>
  <si>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</si>
  <si>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</si>
  <si>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</si>
  <si>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</si>
  <si>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</si>
  <si>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</si>
  <si>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</si>
  <si>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</si>
  <si>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</si>
  <si>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</si>
  <si>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</si>
  <si>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</si>
  <si>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</si>
  <si>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</si>
  <si>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</si>
  <si>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</si>
  <si>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</si>
  <si>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</si>
  <si>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</si>
  <si>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</si>
  <si>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</si>
  <si>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</si>
  <si>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</si>
  <si>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</si>
  <si>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</si>
  <si>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</si>
  <si>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</si>
  <si>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</si>
  <si>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</si>
  <si>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</si>
  <si>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</si>
  <si>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</si>
  <si>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</si>
  <si>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</si>
  <si>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</si>
  <si>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</si>
  <si>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</si>
  <si>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</si>
  <si>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</si>
  <si>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</si>
  <si>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</si>
  <si>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</si>
  <si>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</si>
  <si>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</si>
  <si>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</si>
  <si>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</si>
  <si>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</si>
  <si>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</si>
  <si>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</si>
  <si>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</si>
  <si>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</si>
  <si>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</si>
  <si>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</si>
  <si>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</si>
  <si>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</si>
  <si>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</si>
  <si>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</si>
  <si>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</si>
  <si>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</si>
  <si>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</si>
  <si>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</si>
  <si>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</si>
  <si>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</si>
  <si>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</si>
  <si>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</si>
  <si>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</si>
  <si>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</si>
  <si>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</si>
  <si>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</si>
  <si>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</si>
  <si>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</si>
  <si>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</si>
  <si>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</si>
  <si>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</si>
  <si>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</si>
  <si>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</si>
  <si>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</si>
  <si>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</si>
  <si>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</si>
  <si>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</si>
  <si>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</si>
  <si>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</si>
  <si>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</si>
  <si>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</si>
  <si>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</si>
  <si>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</si>
  <si>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</si>
  <si>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</si>
  <si>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</si>
  <si>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</si>
  <si>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</si>
  <si>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</si>
  <si>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</si>
  <si>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</si>
  <si>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</si>
  <si>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</si>
  <si>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</si>
  <si>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</si>
  <si>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</si>
  <si>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</si>
  <si>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</si>
  <si>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</si>
  <si>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</si>
  <si>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</si>
  <si>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</si>
  <si>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</si>
  <si>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</si>
  <si>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</si>
  <si>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</si>
  <si>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</si>
  <si>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</si>
  <si>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</si>
  <si>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</si>
  <si>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</si>
  <si>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</si>
  <si>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</si>
  <si>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</si>
  <si>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</si>
  <si>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</si>
  <si>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</si>
  <si>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</si>
  <si>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</si>
  <si>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</si>
  <si>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</si>
  <si>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</si>
  <si>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</si>
  <si>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</si>
  <si>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</si>
  <si>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</si>
  <si>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</si>
  <si>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</si>
  <si>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</si>
  <si>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</si>
  <si>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</si>
  <si>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</si>
  <si>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</si>
  <si>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</si>
  <si>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</si>
  <si>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</si>
  <si>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</si>
  <si>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</si>
  <si>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</si>
  <si>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</si>
  <si>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</si>
  <si>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</si>
  <si>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</si>
  <si>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</si>
  <si>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</si>
  <si>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</si>
  <si>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</si>
  <si>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</si>
  <si>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</si>
  <si>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</si>
  <si>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</si>
  <si>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</si>
  <si>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</si>
  <si>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</si>
  <si>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</si>
  <si>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</si>
  <si>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</si>
  <si>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</si>
  <si>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</si>
  <si>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</si>
  <si>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</si>
  <si>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</si>
  <si>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</si>
  <si>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</si>
  <si>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</si>
  <si>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</si>
  <si>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</si>
  <si>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</si>
  <si>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</si>
  <si>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</si>
  <si>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</si>
  <si>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</si>
  <si>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</si>
  <si>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</si>
  <si>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</si>
  <si>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</si>
  <si>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</si>
  <si>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</si>
  <si>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</si>
  <si>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</si>
  <si>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</si>
  <si>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</si>
  <si>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</si>
  <si>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</si>
  <si>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</si>
  <si>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</si>
  <si>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</si>
  <si>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</si>
  <si>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</si>
  <si>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</si>
  <si>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</si>
  <si>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</si>
  <si>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</si>
  <si>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</si>
  <si>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</si>
  <si>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</si>
  <si>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</si>
  <si>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</si>
  <si>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</si>
  <si>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</si>
  <si>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</si>
  <si>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</si>
  <si>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</si>
  <si>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</si>
  <si>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</si>
  <si>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</si>
  <si>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</si>
  <si>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</si>
  <si>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</si>
  <si>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</si>
  <si>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</si>
  <si>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</si>
  <si>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</si>
  <si>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</si>
  <si>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</si>
  <si>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</si>
  <si>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</si>
  <si>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</si>
  <si>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</si>
  <si>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</si>
  <si>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</si>
  <si>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</si>
  <si>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</si>
  <si>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</si>
  <si>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</si>
  <si>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</si>
  <si>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</si>
  <si>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</si>
  <si>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</si>
  <si>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</si>
  <si>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</si>
  <si>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</si>
  <si>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</si>
  <si>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</si>
  <si>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</si>
  <si>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</si>
  <si>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</si>
  <si>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</si>
  <si>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</si>
  <si>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</si>
  <si>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</si>
  <si>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</si>
  <si>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</si>
  <si>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</si>
  <si>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</si>
  <si>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</si>
  <si>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</si>
  <si>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</si>
  <si>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</si>
  <si>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</si>
  <si>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</si>
  <si>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</si>
  <si>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</si>
  <si>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</si>
  <si>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</si>
  <si>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</si>
  <si>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</si>
  <si>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</si>
  <si>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</si>
  <si>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</si>
  <si>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</si>
  <si>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</si>
  <si>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</si>
  <si>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</si>
  <si>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</si>
  <si>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</si>
  <si>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</si>
  <si>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</si>
  <si>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</si>
  <si>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</si>
  <si>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</si>
  <si>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</si>
  <si>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</si>
  <si>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</si>
  <si>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</si>
  <si>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</si>
  <si>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</si>
  <si>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</si>
  <si>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</si>
  <si>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</si>
  <si>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</si>
  <si>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</si>
  <si>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</si>
  <si>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</si>
  <si>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</si>
  <si>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</si>
  <si>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</si>
  <si>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</si>
  <si>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</si>
  <si>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</si>
  <si>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</si>
  <si>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</si>
  <si>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</si>
  <si>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</si>
  <si>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</si>
  <si>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</si>
  <si>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</si>
  <si>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</si>
  <si>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</si>
  <si>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</si>
  <si>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</si>
  <si>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</si>
  <si>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</si>
  <si>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</si>
  <si>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</si>
  <si>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</si>
  <si>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</si>
  <si>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</si>
  <si>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</si>
  <si>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</si>
  <si>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</si>
  <si>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</si>
  <si>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</si>
  <si>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</si>
  <si>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</si>
  <si>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</si>
  <si>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</si>
  <si>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</si>
  <si>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</si>
  <si>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</si>
  <si>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</si>
  <si>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</si>
  <si>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</si>
  <si>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</si>
  <si>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</si>
  <si>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</si>
  <si>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</si>
  <si>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</si>
  <si>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</si>
  <si>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</si>
  <si>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</si>
  <si>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</si>
  <si>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</si>
  <si>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</si>
  <si>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</si>
  <si>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</si>
  <si>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</si>
  <si>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</si>
  <si>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</si>
  <si>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</si>
  <si>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</si>
  <si>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</si>
  <si>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</si>
  <si>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</si>
  <si>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</si>
  <si>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</si>
  <si>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</si>
  <si>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</si>
  <si>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</si>
  <si>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</si>
  <si>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</si>
  <si>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</si>
  <si>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</si>
  <si>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</si>
  <si>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</si>
  <si>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</si>
  <si>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</si>
  <si>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</si>
  <si>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</si>
  <si>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</si>
  <si>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</si>
  <si>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</si>
  <si>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</si>
  <si>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</si>
  <si>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</si>
  <si>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</si>
  <si>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</si>
  <si>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</si>
  <si>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</si>
  <si>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</si>
  <si>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</si>
  <si>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</si>
  <si>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</si>
  <si>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</si>
  <si>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</si>
  <si>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</si>
  <si>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</si>
  <si>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</si>
  <si>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</si>
  <si>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</si>
  <si>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</si>
  <si>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</si>
  <si>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</si>
  <si>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</si>
  <si>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</si>
  <si>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</si>
  <si>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</si>
  <si>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</si>
  <si>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</si>
  <si>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</si>
  <si>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</si>
  <si>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</si>
  <si>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</si>
  <si>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</si>
  <si>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</si>
  <si>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</si>
  <si>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</si>
  <si>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</si>
  <si>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</si>
  <si>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</si>
  <si>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</si>
  <si>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</si>
  <si>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</si>
  <si>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</si>
  <si>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</si>
  <si>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</si>
  <si>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</si>
  <si>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</si>
  <si>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</si>
  <si>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</si>
  <si>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</si>
  <si>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</si>
  <si>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</si>
  <si>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</si>
  <si>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</si>
  <si>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</si>
  <si>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</si>
  <si>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</si>
  <si>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</si>
  <si>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</si>
  <si>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</si>
  <si>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</si>
  <si>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</si>
  <si>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</si>
  <si>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</si>
  <si>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</si>
  <si>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</si>
  <si>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</si>
  <si>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</si>
  <si>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</si>
  <si>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</si>
  <si>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</si>
  <si>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</si>
  <si>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</si>
  <si>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</si>
  <si>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</si>
  <si>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</si>
  <si>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</si>
  <si>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</si>
  <si>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</si>
  <si>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</si>
  <si>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</si>
  <si>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</si>
  <si>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</si>
  <si>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</si>
  <si>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</si>
  <si>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</si>
  <si>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</si>
  <si>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</si>
  <si>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</si>
  <si>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</si>
  <si>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</si>
  <si>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</si>
  <si>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</si>
  <si>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</si>
  <si>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</si>
  <si>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</si>
  <si>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</si>
  <si>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</si>
  <si>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</si>
  <si>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</si>
  <si>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</si>
  <si>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</si>
  <si>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</si>
  <si>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</si>
  <si>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</si>
  <si>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</si>
  <si>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</si>
  <si>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</si>
  <si>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</si>
  <si>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</si>
  <si>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</si>
  <si>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</si>
  <si>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</si>
  <si>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</si>
  <si>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</si>
  <si>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</si>
  <si>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</si>
  <si>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</si>
  <si>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</si>
  <si>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</si>
  <si>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</si>
  <si>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</si>
  <si>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</si>
  <si>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</si>
  <si>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</si>
  <si>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</si>
  <si>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</si>
  <si>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</si>
  <si>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</si>
  <si>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</si>
  <si>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</si>
  <si>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</si>
  <si>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</si>
  <si>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</si>
  <si>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</si>
  <si>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</si>
  <si>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</si>
  <si>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</si>
  <si>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</si>
  <si>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</si>
  <si>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</si>
  <si>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</si>
  <si>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</si>
  <si>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</si>
  <si>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</si>
  <si>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</si>
  <si>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</si>
  <si>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</si>
  <si>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</si>
  <si>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</si>
  <si>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</si>
  <si>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</si>
  <si>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</si>
  <si>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</si>
  <si>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</si>
  <si>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</si>
  <si>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</si>
  <si>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</si>
  <si>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</si>
  <si>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</si>
  <si>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</si>
  <si>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</si>
  <si>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</si>
  <si>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</si>
  <si>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</si>
  <si>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</si>
  <si>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</si>
  <si>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</si>
  <si>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</si>
  <si>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</si>
  <si>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</si>
  <si>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</si>
  <si>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</si>
  <si>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</si>
  <si>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</si>
  <si>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</si>
  <si>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</si>
  <si>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</si>
  <si>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</si>
  <si>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</si>
  <si>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</si>
  <si>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</si>
  <si>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</si>
  <si>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</si>
  <si>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</si>
  <si>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</si>
  <si>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</si>
  <si>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</si>
  <si>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</si>
  <si>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</si>
  <si>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</si>
  <si>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</si>
  <si>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</si>
  <si>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</si>
  <si>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</si>
  <si>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</si>
  <si>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</si>
  <si>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</si>
  <si>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</si>
  <si>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</si>
  <si>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</si>
  <si>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</si>
  <si>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</si>
  <si>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</si>
  <si>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</si>
  <si>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</si>
  <si>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</si>
  <si>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</si>
  <si>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</si>
  <si>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</si>
  <si>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</si>
  <si>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</si>
  <si>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</si>
  <si>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</si>
  <si>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</si>
  <si>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</si>
  <si>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</si>
  <si>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</si>
  <si>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</si>
  <si>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</si>
  <si>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</si>
  <si>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</si>
  <si>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</si>
  <si>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</si>
  <si>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</si>
  <si>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</si>
  <si>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</si>
  <si>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</si>
  <si>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</si>
  <si>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</si>
  <si>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</si>
  <si>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</si>
  <si>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</si>
  <si>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</si>
  <si>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</si>
  <si>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</si>
  <si>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</si>
  <si>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</si>
  <si>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</si>
  <si>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</si>
  <si>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</si>
  <si>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</si>
  <si>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</si>
  <si>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</si>
  <si>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</si>
  <si>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</si>
  <si>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</si>
  <si>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</si>
  <si>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</si>
  <si>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</si>
  <si>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</si>
  <si>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</si>
  <si>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</si>
  <si>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</si>
  <si>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</si>
  <si>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</si>
  <si>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</si>
  <si>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</si>
  <si>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</si>
  <si>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</si>
  <si>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</si>
  <si>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</si>
  <si>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</si>
  <si>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</si>
  <si>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</si>
  <si>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</si>
  <si>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</si>
  <si>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</si>
  <si>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</si>
  <si>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</si>
  <si>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</si>
  <si>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</si>
  <si>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</si>
  <si>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</si>
  <si>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</si>
  <si>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</si>
  <si>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</si>
  <si>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</si>
  <si>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</si>
  <si>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</si>
  <si>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</si>
  <si>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</si>
  <si>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</si>
  <si>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</si>
  <si>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</si>
  <si>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</si>
  <si>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</si>
  <si>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</si>
  <si>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</si>
  <si>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</si>
  <si>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</si>
  <si>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</si>
  <si>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</si>
  <si>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</si>
  <si>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</si>
  <si>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</si>
  <si>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</si>
  <si>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</si>
  <si>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</si>
  <si>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</si>
  <si>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</si>
  <si>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</si>
  <si>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</si>
  <si>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</si>
  <si>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</si>
  <si>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</si>
  <si>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</si>
  <si>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</si>
  <si>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</si>
  <si>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</si>
  <si>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</si>
  <si>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</si>
  <si>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</si>
  <si>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</si>
  <si>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</si>
  <si>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</si>
  <si>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</si>
  <si>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</si>
  <si>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</si>
  <si>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</si>
  <si>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</si>
  <si>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</si>
  <si>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</si>
  <si>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</si>
  <si>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</si>
  <si>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</si>
  <si>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</si>
  <si>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</si>
  <si>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</si>
  <si>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</si>
  <si>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</si>
  <si>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</si>
  <si>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</si>
  <si>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</si>
  <si>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</si>
  <si>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</si>
  <si>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</si>
  <si>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</si>
  <si>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</si>
  <si>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</si>
  <si>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</si>
  <si>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</si>
  <si>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</si>
  <si>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</si>
  <si>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</si>
  <si>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</si>
  <si>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</si>
  <si>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</si>
  <si>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</si>
  <si>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</si>
  <si>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</si>
  <si>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</si>
  <si>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</si>
  <si>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</si>
  <si>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</si>
  <si>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</si>
  <si>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</si>
  <si>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</si>
  <si>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</si>
  <si>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</si>
  <si>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</si>
  <si>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</si>
  <si>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</si>
  <si>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</si>
  <si>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</si>
  <si>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</si>
  <si>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</si>
  <si>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</si>
  <si>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</si>
  <si>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</si>
  <si>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</si>
  <si>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</si>
  <si>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</si>
  <si>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</si>
  <si>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</si>
  <si>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</si>
  <si>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</si>
  <si>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</si>
  <si>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</si>
  <si>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</si>
  <si>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</si>
  <si>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</si>
  <si>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</si>
  <si>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</si>
  <si>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</si>
  <si>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</si>
  <si>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</si>
  <si>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</si>
  <si>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</si>
  <si>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</si>
  <si>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</si>
  <si>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</si>
  <si>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</si>
  <si>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</si>
  <si>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</si>
  <si>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</si>
  <si>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</si>
  <si>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</si>
  <si>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</si>
  <si>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</si>
  <si>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</si>
  <si>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</si>
  <si>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</si>
  <si>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</si>
  <si>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</si>
  <si>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</si>
  <si>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</si>
  <si>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</si>
  <si>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</si>
  <si>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</si>
  <si>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</si>
  <si>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</si>
  <si>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</si>
  <si>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</si>
  <si>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</si>
  <si>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</si>
  <si>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</si>
  <si>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</si>
  <si>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</si>
  <si>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</si>
  <si>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</si>
  <si>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</si>
  <si>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</si>
  <si>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</si>
  <si>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</si>
  <si>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</si>
  <si>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</si>
  <si>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</si>
  <si>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</si>
  <si>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</si>
  <si>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</si>
  <si>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</si>
  <si>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</si>
  <si>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</si>
  <si>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</si>
  <si>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</si>
  <si>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</si>
  <si>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</si>
  <si>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</si>
  <si>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</si>
  <si>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</si>
  <si>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</si>
  <si>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</si>
  <si>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</si>
  <si>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</si>
  <si>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</si>
  <si>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</si>
  <si>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</si>
  <si>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</si>
  <si>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</si>
  <si>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</si>
  <si>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</si>
  <si>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</si>
  <si>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</si>
  <si>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</si>
  <si>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</si>
  <si>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</si>
  <si>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</si>
  <si>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</si>
  <si>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</si>
  <si>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</si>
  <si>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</si>
  <si>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</si>
  <si>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</si>
  <si>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</si>
  <si>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</si>
  <si>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</si>
  <si>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</si>
  <si>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</si>
  <si>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</si>
  <si>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</si>
  <si>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</si>
  <si>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</si>
  <si>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</si>
  <si>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</si>
  <si>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</si>
  <si>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</si>
  <si>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</si>
  <si>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</si>
  <si>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</si>
  <si>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</si>
  <si>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</si>
  <si>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</si>
  <si>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</si>
  <si>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</si>
  <si>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</si>
  <si>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</si>
  <si>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</si>
  <si>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</si>
  <si>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</si>
  <si>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</si>
  <si>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</si>
  <si>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</si>
  <si>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</si>
  <si>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</si>
  <si>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</si>
  <si>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</si>
  <si>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</si>
  <si>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</si>
  <si>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</si>
  <si>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</si>
  <si>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</si>
  <si>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</si>
  <si>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</si>
  <si>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</si>
  <si>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</si>
  <si>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</si>
  <si>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</si>
  <si>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</si>
  <si>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</si>
  <si>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</si>
  <si>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</si>
  <si>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</si>
  <si>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</si>
  <si>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</si>
  <si>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</si>
  <si>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</si>
  <si>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</si>
  <si>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</si>
  <si>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</si>
  <si>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</si>
  <si>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</si>
  <si>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</si>
  <si>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</si>
  <si>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</si>
  <si>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</si>
  <si>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</si>
  <si>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</si>
  <si>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</si>
  <si>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</si>
  <si>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</si>
  <si>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</si>
  <si>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</si>
  <si>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</si>
  <si>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</si>
  <si>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</si>
  <si>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</si>
  <si>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</si>
  <si>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</si>
  <si>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</si>
  <si>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</si>
  <si>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</si>
  <si>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</si>
  <si>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</si>
  <si>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</si>
  <si>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</si>
  <si>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</si>
  <si>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</si>
  <si>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</si>
  <si>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</si>
  <si>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</si>
  <si>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</si>
  <si>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</si>
  <si>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</si>
  <si>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</si>
  <si>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</si>
  <si>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</si>
  <si>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</si>
  <si>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</si>
  <si>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</si>
  <si>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</si>
  <si>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</si>
  <si>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</si>
  <si>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</si>
  <si>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</si>
  <si>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</si>
  <si>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</si>
  <si>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</si>
  <si>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</si>
  <si>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</si>
  <si>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</si>
  <si>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</si>
  <si>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</si>
  <si>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</si>
  <si>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</si>
  <si>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</si>
  <si>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</si>
  <si>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</si>
  <si>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</si>
  <si>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</si>
  <si>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</si>
  <si>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</si>
  <si>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</si>
  <si>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</si>
  <si>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</si>
  <si>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</si>
  <si>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</si>
  <si>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</si>
  <si>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</si>
  <si>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</si>
  <si>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</si>
  <si>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</si>
  <si>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</si>
  <si>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</si>
  <si>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</si>
  <si>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</si>
  <si>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</si>
  <si>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</si>
  <si>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</si>
  <si>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</si>
  <si>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</si>
  <si>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</si>
  <si>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</si>
  <si>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</si>
  <si>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</si>
  <si>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</si>
  <si>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</si>
  <si>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</si>
  <si>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</si>
  <si>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</si>
  <si>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</si>
  <si>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</si>
  <si>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</si>
  <si>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</si>
  <si>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</si>
  <si>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</si>
  <si>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</si>
  <si>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</si>
  <si>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</si>
  <si>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</si>
  <si>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</si>
  <si>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</si>
  <si>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</si>
  <si>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</si>
  <si>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</si>
  <si>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</si>
  <si>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</si>
  <si>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</si>
  <si>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</si>
  <si>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</si>
  <si>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</si>
  <si>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</si>
  <si>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</si>
  <si>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</si>
  <si>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</si>
  <si>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</si>
  <si>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</si>
  <si>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</si>
  <si>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</si>
  <si>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</si>
  <si>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</si>
  <si>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</si>
  <si>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</si>
  <si>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</si>
  <si>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</si>
  <si>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</si>
  <si>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</si>
  <si>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</si>
  <si>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</si>
  <si>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</si>
  <si>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</si>
  <si>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</si>
  <si>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</si>
  <si>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</si>
  <si>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</si>
  <si>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</si>
  <si>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</si>
  <si>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</si>
  <si>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</si>
  <si>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</si>
  <si>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</si>
  <si>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</si>
  <si>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</si>
  <si>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</si>
  <si>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</si>
  <si>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</si>
  <si>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</si>
  <si>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</si>
  <si>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</si>
  <si>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</si>
  <si>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</si>
  <si>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</si>
  <si>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</si>
  <si>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</si>
  <si>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</si>
  <si>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</si>
  <si>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</si>
  <si>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</si>
  <si>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</si>
  <si>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</si>
  <si>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</si>
  <si>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</si>
  <si>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</si>
  <si>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</si>
  <si>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</si>
  <si>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</si>
  <si>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</si>
  <si>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</si>
  <si>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</si>
  <si>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</si>
  <si>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</si>
  <si>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</si>
  <si>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</si>
  <si>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</si>
  <si>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</si>
  <si>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</si>
  <si>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</si>
  <si>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</si>
  <si>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</si>
  <si>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</si>
  <si>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</si>
  <si>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</si>
  <si>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</si>
  <si>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</si>
  <si>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</si>
  <si>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</si>
  <si>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</si>
  <si>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</si>
  <si>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</si>
  <si>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</si>
  <si>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</si>
  <si>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</si>
  <si>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</si>
  <si>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</si>
  <si>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</si>
  <si>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</si>
  <si>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</si>
  <si>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</si>
  <si>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</si>
  <si>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</si>
  <si>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</si>
  <si>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</si>
  <si>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</si>
  <si>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</si>
  <si>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</si>
  <si>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</si>
  <si>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</si>
  <si>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</si>
  <si>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</si>
  <si>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</si>
  <si>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</si>
  <si>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</si>
  <si>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</si>
  <si>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</si>
  <si>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</si>
  <si>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</si>
  <si>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</si>
  <si>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</si>
  <si>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</si>
  <si>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</si>
  <si>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</si>
  <si>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</si>
  <si>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</si>
  <si>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</si>
  <si>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</si>
  <si>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</si>
  <si>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</si>
  <si>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</si>
  <si>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</si>
  <si>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</si>
  <si>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</si>
  <si>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</si>
  <si>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</si>
  <si>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</si>
  <si>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</si>
  <si>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</si>
  <si>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</si>
  <si>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</si>
  <si>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</si>
  <si>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</si>
  <si>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</si>
  <si>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</si>
  <si>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</si>
  <si>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</si>
  <si>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</si>
  <si>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</si>
  <si>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</si>
  <si>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</si>
  <si>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</si>
  <si>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</si>
  <si>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</si>
  <si>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</si>
  <si>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</si>
  <si>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</si>
  <si>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</si>
  <si>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</si>
  <si>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</si>
  <si>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</si>
  <si>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</si>
  <si>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</si>
  <si>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</si>
  <si>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</si>
  <si>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</si>
  <si>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</si>
  <si>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</si>
  <si>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</si>
  <si>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</si>
  <si>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</si>
  <si>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</si>
  <si>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</si>
  <si>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</si>
  <si>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</si>
  <si>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</si>
  <si>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</si>
  <si>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</si>
  <si>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</si>
  <si>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</si>
  <si>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</si>
  <si>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</si>
  <si>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</si>
  <si>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</si>
  <si>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</si>
  <si>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</si>
  <si>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</si>
  <si>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</si>
  <si>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</si>
  <si>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</si>
  <si>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</si>
  <si>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</si>
  <si>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</si>
  <si>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</si>
  <si>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</si>
  <si>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</si>
  <si>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</si>
  <si>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</si>
  <si>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</si>
  <si>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</si>
  <si>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</si>
  <si>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</si>
  <si>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</si>
  <si>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</si>
  <si>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</si>
  <si>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</si>
  <si>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</si>
  <si>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</si>
  <si>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</si>
  <si>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</si>
  <si>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</si>
  <si>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</si>
  <si>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</si>
  <si>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</si>
  <si>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</si>
  <si>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</si>
  <si>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</si>
  <si>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</si>
  <si>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</si>
  <si>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</si>
  <si>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</si>
  <si>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</si>
  <si>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</si>
  <si>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</si>
  <si>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</si>
  <si>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</si>
  <si>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</si>
  <si>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</si>
  <si>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</si>
  <si>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</si>
  <si>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</si>
  <si>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</si>
  <si>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</si>
  <si>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</si>
  <si>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</si>
  <si>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</si>
  <si>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</si>
  <si>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</si>
  <si>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</si>
  <si>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</si>
  <si>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</si>
  <si>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</si>
  <si>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</si>
  <si>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</si>
  <si>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</si>
  <si>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</si>
  <si>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</si>
  <si>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</si>
  <si>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</si>
  <si>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</si>
  <si>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</si>
  <si>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</si>
  <si>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</si>
  <si>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</si>
  <si>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</si>
  <si>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</si>
  <si>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</si>
  <si>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</si>
  <si>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</si>
  <si>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</si>
  <si>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</si>
  <si>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</si>
  <si>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</si>
  <si>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</si>
  <si>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</si>
  <si>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</si>
  <si>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</si>
  <si>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</si>
  <si>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</si>
  <si>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</si>
  <si>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</si>
  <si>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</si>
  <si>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</si>
  <si>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</si>
  <si>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</si>
  <si>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</si>
  <si>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</si>
  <si>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</si>
  <si>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</si>
  <si>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</si>
  <si>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</si>
  <si>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</si>
  <si>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</si>
  <si>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</si>
  <si>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</si>
  <si>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</si>
  <si>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</si>
  <si>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</si>
  <si>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</si>
  <si>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</si>
  <si>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</si>
  <si>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</si>
  <si>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</si>
  <si>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</si>
  <si>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</si>
  <si>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</si>
  <si>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</si>
  <si>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</si>
  <si>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</si>
  <si>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</si>
  <si>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</si>
  <si>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</si>
  <si>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</si>
  <si>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</si>
  <si>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</si>
  <si>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</si>
  <si>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</si>
  <si>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</si>
  <si>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</si>
  <si>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</si>
  <si>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</si>
  <si>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</si>
  <si>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</si>
  <si>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</si>
  <si>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</si>
  <si>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</si>
  <si>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</si>
  <si>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</si>
  <si>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</si>
  <si>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</si>
  <si>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</si>
  <si>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</si>
  <si>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</si>
  <si>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</si>
  <si>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</si>
  <si>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</si>
  <si>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</si>
  <si>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</si>
  <si>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</si>
  <si>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</si>
  <si>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</si>
  <si>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</si>
  <si>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</si>
  <si>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</si>
  <si>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</si>
  <si>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</si>
  <si>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</si>
  <si>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</si>
  <si>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</si>
  <si>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</si>
  <si>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</si>
  <si>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</si>
  <si>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</si>
  <si>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</si>
  <si>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</si>
  <si>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</si>
  <si>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</si>
  <si>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</si>
  <si>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</si>
  <si>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</si>
  <si>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</si>
  <si>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</si>
  <si>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</si>
  <si>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</si>
  <si>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</si>
  <si>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</si>
  <si>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</si>
  <si>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</si>
  <si>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</si>
  <si>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</si>
  <si>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</si>
  <si>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</si>
  <si>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</si>
  <si>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</si>
  <si>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</si>
  <si>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</si>
  <si>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</si>
  <si>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</si>
  <si>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</si>
  <si>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</si>
  <si>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</si>
  <si>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</si>
  <si>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</si>
  <si>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</si>
  <si>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</si>
  <si>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</si>
  <si>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</si>
  <si>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</si>
  <si>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</si>
  <si>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</si>
  <si>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</si>
  <si>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</si>
  <si>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</si>
  <si>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</si>
  <si>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</si>
  <si>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</si>
  <si>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</si>
  <si>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</si>
  <si>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</si>
  <si>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</si>
  <si>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</si>
  <si>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</si>
  <si>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</si>
  <si>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</si>
  <si>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</si>
  <si>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</si>
  <si>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</si>
  <si>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</si>
  <si>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</si>
  <si>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</si>
  <si>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</si>
  <si>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</si>
  <si>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</si>
  <si>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</si>
  <si>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</si>
  <si>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</si>
  <si>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</si>
  <si>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</si>
  <si>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</si>
  <si>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</si>
  <si>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</si>
  <si>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</si>
  <si>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</si>
  <si>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</si>
  <si>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</si>
  <si>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</si>
  <si>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</si>
  <si>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</si>
  <si>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</si>
  <si>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</si>
  <si>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</si>
  <si>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</si>
  <si>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</si>
  <si>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</si>
  <si>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</si>
  <si>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</si>
  <si>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</si>
  <si>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</si>
  <si>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</si>
  <si>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</si>
  <si>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</si>
  <si>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</si>
  <si>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</si>
  <si>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</si>
  <si>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</si>
  <si>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</si>
  <si>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</si>
  <si>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</si>
  <si>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</si>
  <si>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</si>
  <si>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</si>
  <si>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</si>
  <si>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</si>
  <si>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</si>
  <si>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</si>
  <si>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</si>
  <si>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</si>
  <si>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</si>
  <si>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</si>
  <si>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</si>
  <si>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</si>
  <si>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</si>
  <si>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</si>
  <si>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</si>
  <si>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</si>
  <si>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</si>
  <si>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</si>
  <si>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</si>
  <si>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</si>
  <si>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</si>
  <si>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</si>
  <si>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</si>
  <si>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</si>
  <si>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</si>
  <si>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</si>
  <si>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</si>
  <si>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</si>
  <si>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</si>
  <si>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</si>
  <si>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</si>
  <si>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</si>
  <si>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</si>
  <si>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</si>
  <si>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</si>
  <si>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</si>
  <si>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</si>
  <si>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</si>
  <si>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</si>
  <si>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</si>
  <si>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</si>
  <si>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</si>
  <si>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</si>
  <si>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</si>
  <si>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</si>
  <si>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</si>
  <si>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</si>
  <si>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</si>
  <si>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</si>
  <si>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</si>
  <si>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</si>
  <si>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</si>
  <si>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</si>
  <si>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</si>
  <si>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</si>
  <si>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</si>
  <si>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</si>
  <si>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</si>
  <si>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</si>
  <si>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</si>
  <si>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</si>
  <si>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</si>
  <si>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</si>
  <si>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</si>
  <si>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</si>
  <si>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</si>
  <si>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</si>
  <si>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</si>
  <si>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</si>
  <si>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</si>
  <si>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</si>
  <si>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</si>
  <si>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</si>
  <si>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</si>
  <si>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</si>
  <si>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</si>
  <si>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</si>
  <si>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</si>
  <si>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</si>
  <si>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</si>
  <si>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</si>
  <si>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</si>
  <si>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</si>
  <si>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</si>
  <si>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</si>
  <si>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</si>
  <si>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</si>
  <si>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</si>
  <si>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</si>
  <si>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</si>
  <si>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</si>
  <si>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</si>
  <si>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</si>
  <si>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</si>
  <si>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</si>
  <si>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</si>
  <si>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</si>
  <si>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</si>
  <si>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</si>
  <si>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</si>
  <si>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</si>
  <si>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</si>
  <si>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</si>
  <si>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</si>
  <si>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</si>
  <si>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</si>
  <si>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</si>
  <si>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</si>
  <si>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</si>
  <si>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</si>
  <si>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</si>
  <si>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</si>
  <si>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</si>
  <si>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</si>
  <si>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</si>
  <si>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</si>
  <si>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</si>
  <si>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</si>
  <si>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</si>
  <si>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</si>
  <si>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</si>
  <si>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</si>
  <si>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</si>
  <si>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</si>
  <si>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</si>
  <si>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</si>
  <si>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</si>
  <si>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</si>
  <si>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</si>
  <si>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</si>
  <si>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</si>
  <si>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</si>
  <si>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</si>
  <si>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</si>
  <si>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</si>
  <si>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</si>
  <si>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</si>
  <si>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</si>
  <si>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</si>
  <si>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</si>
  <si>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</si>
  <si>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</si>
  <si>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</si>
  <si>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</si>
  <si>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</si>
  <si>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</si>
  <si>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</si>
  <si>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</si>
  <si>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</si>
  <si>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</si>
  <si>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</si>
  <si>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</si>
  <si>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</si>
  <si>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</si>
  <si>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</si>
  <si>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</si>
  <si>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</si>
  <si>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</si>
  <si>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</si>
  <si>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</si>
  <si>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</si>
  <si>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</si>
  <si>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</si>
  <si>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</si>
  <si>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</si>
  <si>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</si>
  <si>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</si>
  <si>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</si>
  <si>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</si>
  <si>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</si>
  <si>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</si>
  <si>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</si>
  <si>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</si>
  <si>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</si>
  <si>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</si>
  <si>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</si>
  <si>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</si>
  <si>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</si>
  <si>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</si>
  <si>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</si>
  <si>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</si>
  <si>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</si>
  <si>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</si>
  <si>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</si>
  <si>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</si>
  <si>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</si>
  <si>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</si>
  <si>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</si>
  <si>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</si>
  <si>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</si>
  <si>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</si>
  <si>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</si>
  <si>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</si>
  <si>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</si>
  <si>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</si>
  <si>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</si>
  <si>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</si>
  <si>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</si>
  <si>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</si>
  <si>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</si>
  <si>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</si>
  <si>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</si>
  <si>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</si>
  <si>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</si>
  <si>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</si>
  <si>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</si>
  <si>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</si>
  <si>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</si>
  <si>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</si>
  <si>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</si>
  <si>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</si>
  <si>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</si>
  <si>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</si>
  <si>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</si>
  <si>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</si>
  <si>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</si>
  <si>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</si>
  <si>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</si>
  <si>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</si>
  <si>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</si>
  <si>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</si>
  <si>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</si>
  <si>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</si>
  <si>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</si>
  <si>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</si>
  <si>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</si>
  <si>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</si>
  <si>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</si>
  <si>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</si>
  <si>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</si>
  <si>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</si>
  <si>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</si>
  <si>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</si>
  <si>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</si>
  <si>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</si>
  <si>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</si>
  <si>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</si>
  <si>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</si>
  <si>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</si>
  <si>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</si>
  <si>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</si>
  <si>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</si>
  <si>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</si>
  <si>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</si>
  <si>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</si>
  <si>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</si>
  <si>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</si>
  <si>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</si>
  <si>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</si>
  <si>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</si>
  <si>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</si>
  <si>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</si>
  <si>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</si>
  <si>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</si>
  <si>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</si>
  <si>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</si>
  <si>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</si>
  <si>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</si>
  <si>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</si>
  <si>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</si>
  <si>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</si>
  <si>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</si>
  <si>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</si>
  <si>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</si>
  <si>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</si>
  <si>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</si>
  <si>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</si>
  <si>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</si>
  <si>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</si>
  <si>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</si>
  <si>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</si>
  <si>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</si>
  <si>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</si>
  <si>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</si>
  <si>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</si>
  <si>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</si>
  <si>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</si>
  <si>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</si>
  <si>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</si>
  <si>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</si>
  <si>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</si>
  <si>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</si>
  <si>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</si>
  <si>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</si>
  <si>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</si>
  <si>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</si>
  <si>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</si>
  <si>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</si>
  <si>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</si>
  <si>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</si>
  <si>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</si>
  <si>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</si>
  <si>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</si>
  <si>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</si>
  <si>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</si>
  <si>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</si>
  <si>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</si>
  <si>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</si>
  <si>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</si>
  <si>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</si>
  <si>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</si>
  <si>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</si>
  <si>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</si>
  <si>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</si>
  <si>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</si>
  <si>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</si>
  <si>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</si>
  <si>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</si>
  <si>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</si>
  <si>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</si>
  <si>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</si>
  <si>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</si>
  <si>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</si>
  <si>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</si>
  <si>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</si>
  <si>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</si>
  <si>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</si>
  <si>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</si>
  <si>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</si>
  <si>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</si>
  <si>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</si>
  <si>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</si>
  <si>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</si>
  <si>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</si>
  <si>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</si>
  <si>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</si>
  <si>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</si>
  <si>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</si>
  <si>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</si>
  <si>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</si>
  <si>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</si>
  <si>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</si>
  <si>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</si>
  <si>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</si>
  <si>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</si>
  <si>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</si>
  <si>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</si>
  <si>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</si>
  <si>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</si>
  <si>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</si>
  <si>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</si>
  <si>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</si>
  <si>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</si>
  <si>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</si>
  <si>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</si>
  <si>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</si>
  <si>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</si>
  <si>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</si>
  <si>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</si>
  <si>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</si>
  <si>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</si>
  <si>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</si>
  <si>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</si>
  <si>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</si>
  <si>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</si>
  <si>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</si>
  <si>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</si>
  <si>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</si>
  <si>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</si>
  <si>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</si>
  <si>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</si>
  <si>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</si>
  <si>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</si>
  <si>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</si>
  <si>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</si>
  <si>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</si>
  <si>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</si>
  <si>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</si>
  <si>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</si>
  <si>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</si>
  <si>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</si>
  <si>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</si>
  <si>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</si>
  <si>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</si>
  <si>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</si>
  <si>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</si>
  <si>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</si>
  <si>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</si>
  <si>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</si>
  <si>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</si>
  <si>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</si>
  <si>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</si>
  <si>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</si>
  <si>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</si>
  <si>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</si>
  <si>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</si>
  <si>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</si>
  <si>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</si>
  <si>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</si>
  <si>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</si>
  <si>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</si>
  <si>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</si>
  <si>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</si>
  <si>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</si>
  <si>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</si>
  <si>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</si>
  <si>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</si>
  <si>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</si>
  <si>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</si>
  <si>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</si>
  <si>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</si>
  <si>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</si>
  <si>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</si>
  <si>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</si>
  <si>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</si>
  <si>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</si>
  <si>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</si>
  <si>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</si>
  <si>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</si>
  <si>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</si>
  <si>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</si>
  <si>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</si>
  <si>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</si>
  <si>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</si>
  <si>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</si>
  <si>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</si>
  <si>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</si>
  <si>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</si>
  <si>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</si>
  <si>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</si>
  <si>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</si>
  <si>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</si>
  <si>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</si>
  <si>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</si>
  <si>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</si>
  <si>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</si>
  <si>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</si>
  <si>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</si>
  <si>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</si>
  <si>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</si>
  <si>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</si>
  <si>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</si>
  <si>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</si>
  <si>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</si>
  <si>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</si>
  <si>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</si>
  <si>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</si>
  <si>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</si>
  <si>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</si>
  <si>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</si>
  <si>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</si>
  <si>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</si>
  <si>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</si>
  <si>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</si>
  <si>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</si>
  <si>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</si>
  <si>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</si>
  <si>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</si>
  <si>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</si>
  <si>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</si>
  <si>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</si>
  <si>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</si>
  <si>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</si>
  <si>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</si>
  <si>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</si>
  <si>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</si>
  <si>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</si>
  <si>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</si>
  <si>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</si>
  <si>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</si>
  <si>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</si>
  <si>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</si>
  <si>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</si>
  <si>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</si>
  <si>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</si>
  <si>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</si>
  <si>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</si>
  <si>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</si>
  <si>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</si>
  <si>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</si>
  <si>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</si>
  <si>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</si>
  <si>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</si>
  <si>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</si>
  <si>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</si>
  <si>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</si>
  <si>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</si>
  <si>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</si>
  <si>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</si>
  <si>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</si>
  <si>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</si>
  <si>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</si>
  <si>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</si>
  <si>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</si>
  <si>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</si>
  <si>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</si>
  <si>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</si>
  <si>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</si>
  <si>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</si>
  <si>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</si>
  <si>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</si>
  <si>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</si>
  <si>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</si>
  <si>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</si>
  <si>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</si>
  <si>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</si>
  <si>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</si>
  <si>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</si>
  <si>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</si>
  <si>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</si>
  <si>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</si>
  <si>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</si>
  <si>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</si>
  <si>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</si>
  <si>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</si>
  <si>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</si>
  <si>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</si>
  <si>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</si>
  <si>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</si>
  <si>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</si>
  <si>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</si>
  <si>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</si>
  <si>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</si>
  <si>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</si>
  <si>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</si>
  <si>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</si>
  <si>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</si>
  <si>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</si>
  <si>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</si>
  <si>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</si>
  <si>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</si>
  <si>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</si>
  <si>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</si>
  <si>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</si>
  <si>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</si>
  <si>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</si>
  <si>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</si>
  <si>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</si>
  <si>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</si>
  <si>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</si>
  <si>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</si>
  <si>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</si>
  <si>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</si>
  <si>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</si>
  <si>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</si>
  <si>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</si>
  <si>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</si>
  <si>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</si>
  <si>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</si>
  <si>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</si>
  <si>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</si>
  <si>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</si>
  <si>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</si>
  <si>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</si>
  <si>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</si>
  <si>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</si>
  <si>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</si>
  <si>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</si>
  <si>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</si>
  <si>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</si>
  <si>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</si>
  <si>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</si>
  <si>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</si>
  <si>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</si>
  <si>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</si>
  <si>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</si>
  <si>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</si>
  <si>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</si>
  <si>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</si>
  <si>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</si>
  <si>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</si>
  <si>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</si>
  <si>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</si>
  <si>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</si>
  <si>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</si>
  <si>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</si>
  <si>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</si>
  <si>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</si>
  <si>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</si>
  <si>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</si>
  <si>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</si>
  <si>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</si>
  <si>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</si>
  <si>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</si>
  <si>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</si>
  <si>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</si>
  <si>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</si>
  <si>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</si>
  <si>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</si>
  <si>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</si>
  <si>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</si>
  <si>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</si>
  <si>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</si>
  <si>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</si>
  <si>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</si>
  <si>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</si>
  <si>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</si>
  <si>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</si>
  <si>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</si>
  <si>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</si>
  <si>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</si>
  <si>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</si>
  <si>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</si>
  <si>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</si>
  <si>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</si>
  <si>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</si>
  <si>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</si>
  <si>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</si>
  <si>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</si>
  <si>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</si>
  <si>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</si>
  <si>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</si>
  <si>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</si>
  <si>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</si>
  <si>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</si>
  <si>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</si>
  <si>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</si>
  <si>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</si>
  <si>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</si>
  <si>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</si>
  <si>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</si>
  <si>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</si>
  <si>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</si>
  <si>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</si>
  <si>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</si>
  <si>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</si>
  <si>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</si>
  <si>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</si>
  <si>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</si>
  <si>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</si>
  <si>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</si>
  <si>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</si>
  <si>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</si>
  <si>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</si>
  <si>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</si>
  <si>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</si>
  <si>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</si>
  <si>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</si>
  <si>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</si>
  <si>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</si>
  <si>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</si>
  <si>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</si>
  <si>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</si>
  <si>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</si>
  <si>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</si>
  <si>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</si>
  <si>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</si>
  <si>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</si>
  <si>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</si>
  <si>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</si>
  <si>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</si>
  <si>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</si>
  <si>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</si>
  <si>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</si>
  <si>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</si>
  <si>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</si>
  <si>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</si>
  <si>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</si>
  <si>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</si>
  <si>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</si>
  <si>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</si>
  <si>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</si>
  <si>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</si>
  <si>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</si>
  <si>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</si>
  <si>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</si>
  <si>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</si>
  <si>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</si>
  <si>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</si>
  <si>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</si>
  <si>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</si>
  <si>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</si>
  <si>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</si>
  <si>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</si>
  <si>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</si>
  <si>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</si>
  <si>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</si>
  <si>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</si>
  <si>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</si>
  <si>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</si>
  <si>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</si>
  <si>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</si>
  <si>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</si>
  <si>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</si>
  <si>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</si>
  <si>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</si>
  <si>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</si>
  <si>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</si>
  <si>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</si>
  <si>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</si>
  <si>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</si>
  <si>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</si>
  <si>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</si>
  <si>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</si>
  <si>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</si>
  <si>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</si>
  <si>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</si>
  <si>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</si>
  <si>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</si>
  <si>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</si>
  <si>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</si>
  <si>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</si>
  <si>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</si>
  <si>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</si>
  <si>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</si>
  <si>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</si>
  <si>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</si>
  <si>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</si>
  <si>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</si>
  <si>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</si>
  <si>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</si>
  <si>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</si>
  <si>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</si>
  <si>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</si>
  <si>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</si>
  <si>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</si>
  <si>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</si>
  <si>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</si>
  <si>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</si>
  <si>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</si>
  <si>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</si>
  <si>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</si>
  <si>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</si>
  <si>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</si>
  <si>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</si>
  <si>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</si>
  <si>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</si>
  <si>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</si>
  <si>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</si>
  <si>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</si>
  <si>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</si>
  <si>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</si>
  <si>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</si>
  <si>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</si>
  <si>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</si>
  <si>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</si>
  <si>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</si>
  <si>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</si>
  <si>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</si>
  <si>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</si>
  <si>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</si>
  <si>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</si>
  <si>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</si>
  <si>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</si>
  <si>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</si>
  <si>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</si>
  <si>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</si>
  <si>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</si>
  <si>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</si>
  <si>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</si>
  <si>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</si>
  <si>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</si>
  <si>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</si>
  <si>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</si>
  <si>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</si>
  <si>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</si>
  <si>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</si>
  <si>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</si>
  <si>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</si>
  <si>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</si>
  <si>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</si>
  <si>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</si>
  <si>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</si>
  <si>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</si>
  <si>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</si>
  <si>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</si>
  <si>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</si>
  <si>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</si>
  <si>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</si>
  <si>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</si>
  <si>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</si>
  <si>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</si>
  <si>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</si>
  <si>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</si>
  <si>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</si>
  <si>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</si>
  <si>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</si>
  <si>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</si>
  <si>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</si>
  <si>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</si>
  <si>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</si>
  <si>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</si>
  <si>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</si>
  <si>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</si>
  <si>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</si>
  <si>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</si>
  <si>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</si>
  <si>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</si>
  <si>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</si>
  <si>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</si>
  <si>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</si>
  <si>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</si>
  <si>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</si>
  <si>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</si>
  <si>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</si>
  <si>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</si>
  <si>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</si>
  <si>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</si>
  <si>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</si>
  <si>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</si>
  <si>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</si>
  <si>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</si>
  <si>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</si>
  <si>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</si>
  <si>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</si>
  <si>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</si>
  <si>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</si>
  <si>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</si>
  <si>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</si>
  <si>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</si>
  <si>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</si>
  <si>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</si>
  <si>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</si>
  <si>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</si>
  <si>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</si>
  <si>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</si>
  <si>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</si>
  <si>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</si>
  <si>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</si>
  <si>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</si>
  <si>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</si>
  <si>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</si>
  <si>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</si>
  <si>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</si>
  <si>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</si>
  <si>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</si>
  <si>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</si>
  <si>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</si>
  <si>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</si>
  <si>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</si>
  <si>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</si>
  <si>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</si>
  <si>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</si>
  <si>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</si>
  <si>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</si>
  <si>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</si>
  <si>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</si>
  <si>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</si>
  <si>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</si>
  <si>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</si>
  <si>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</si>
  <si>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</si>
  <si>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</si>
  <si>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</si>
  <si>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</si>
  <si>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</si>
  <si>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</si>
  <si>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</si>
  <si>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</si>
  <si>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</si>
  <si>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</si>
  <si>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</si>
  <si>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</si>
  <si>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</si>
  <si>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</si>
  <si>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</si>
  <si>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</si>
  <si>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</si>
  <si>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</si>
  <si>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</si>
  <si>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</si>
  <si>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</si>
  <si>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</si>
  <si>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</si>
  <si>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</si>
  <si>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</si>
  <si>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</si>
  <si>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</si>
  <si>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</si>
  <si>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</si>
  <si>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</si>
  <si>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</si>
  <si>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</si>
  <si>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</si>
  <si>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</si>
  <si>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</si>
  <si>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</si>
  <si>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</si>
  <si>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</si>
  <si>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</si>
  <si>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</si>
  <si>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</si>
  <si>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</si>
  <si>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</si>
  <si>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</si>
  <si>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</si>
  <si>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</si>
  <si>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</si>
  <si>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</si>
  <si>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</si>
  <si>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</si>
  <si>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</si>
  <si>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</si>
  <si>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</si>
  <si>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</si>
  <si>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</si>
  <si>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</si>
  <si>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</si>
  <si>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</si>
  <si>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</si>
  <si>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</si>
  <si>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</si>
  <si>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</si>
  <si>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</si>
  <si>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</si>
  <si>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</si>
  <si>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</si>
  <si>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</si>
  <si>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</si>
  <si>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</si>
  <si>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</si>
  <si>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</si>
  <si>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</si>
  <si>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</si>
  <si>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</si>
  <si>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</si>
  <si>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</si>
  <si>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</si>
  <si>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</si>
  <si>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</si>
  <si>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</si>
  <si>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</si>
  <si>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</si>
  <si>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</si>
  <si>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</si>
  <si>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</si>
  <si>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</si>
  <si>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</si>
  <si>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</si>
  <si>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</si>
  <si>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</si>
  <si>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</si>
  <si>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</si>
  <si>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</si>
  <si>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</si>
  <si>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</si>
  <si>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</si>
  <si>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</si>
  <si>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</si>
  <si>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</si>
  <si>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</si>
  <si>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</si>
  <si>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</si>
  <si>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</si>
  <si>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</si>
  <si>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</si>
  <si>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</si>
  <si>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</si>
  <si>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</si>
  <si>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</si>
  <si>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</si>
  <si>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</si>
  <si>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</si>
  <si>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</si>
  <si>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</si>
  <si>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</si>
  <si>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</si>
  <si>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</si>
  <si>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</si>
  <si>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</si>
  <si>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</si>
  <si>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</si>
  <si>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</si>
  <si>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</si>
  <si>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</si>
  <si>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</si>
  <si>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</si>
  <si>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</si>
  <si>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</si>
  <si>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</si>
  <si>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</si>
  <si>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</si>
  <si>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</si>
  <si>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</si>
  <si>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</si>
  <si>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</si>
  <si>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</si>
  <si>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</si>
  <si>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</si>
  <si>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</si>
  <si>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</si>
  <si>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</si>
  <si>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</si>
  <si>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</si>
  <si>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</si>
  <si>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</si>
  <si>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</si>
  <si>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</si>
  <si>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</si>
  <si>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</si>
  <si>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</si>
  <si>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</si>
  <si>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</si>
  <si>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</si>
  <si>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</si>
  <si>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</si>
  <si>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</si>
  <si>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</si>
  <si>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</si>
  <si>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</si>
  <si>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</si>
  <si>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</si>
  <si>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</si>
  <si>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</si>
  <si>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</si>
  <si>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</si>
  <si>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</si>
  <si>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</si>
  <si>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</si>
  <si>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</si>
  <si>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</si>
  <si>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</si>
  <si>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</si>
  <si>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</si>
  <si>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</si>
  <si>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</si>
  <si>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</si>
  <si>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</si>
  <si>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</si>
  <si>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</si>
  <si>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</si>
  <si>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</si>
  <si>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</si>
  <si>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</si>
  <si>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</si>
  <si>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</si>
  <si>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</si>
  <si>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</si>
  <si>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</si>
  <si>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</si>
  <si>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</si>
  <si>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</si>
  <si>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</si>
  <si>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</si>
  <si>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</si>
  <si>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</si>
  <si>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</si>
  <si>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</si>
  <si>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</si>
  <si>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</si>
  <si>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</si>
  <si>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</si>
  <si>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</si>
  <si>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</si>
  <si>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</si>
  <si>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</si>
  <si>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</si>
  <si>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</si>
  <si>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</si>
  <si>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</si>
  <si>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</si>
  <si>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</si>
  <si>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</si>
  <si>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</si>
  <si>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</si>
  <si>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</si>
  <si>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</si>
  <si>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</si>
  <si>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</si>
  <si>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</si>
  <si>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</si>
  <si>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</si>
  <si>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</si>
  <si>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</si>
  <si>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</si>
  <si>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</si>
  <si>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</si>
  <si>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</si>
  <si>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</si>
  <si>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</si>
  <si>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</si>
  <si>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</si>
  <si>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</si>
  <si>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</si>
  <si>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</si>
  <si>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</si>
  <si>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</si>
  <si>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</si>
  <si>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</si>
  <si>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</si>
  <si>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</si>
  <si>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</si>
  <si>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</si>
  <si>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</si>
  <si>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</si>
  <si>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</si>
  <si>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</si>
  <si>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</si>
  <si>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</si>
  <si>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</si>
  <si>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</si>
  <si>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</si>
  <si>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</si>
  <si>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</si>
  <si>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</si>
  <si>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</si>
  <si>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</si>
  <si>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</si>
  <si>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</si>
  <si>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</si>
  <si>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</si>
  <si>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</si>
  <si>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</si>
  <si>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</si>
  <si>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</si>
  <si>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</si>
  <si>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</si>
  <si>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</si>
  <si>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</si>
  <si>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</si>
  <si>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</si>
  <si>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</si>
  <si>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</si>
  <si>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</si>
  <si>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</si>
  <si>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</si>
  <si>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</si>
  <si>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</si>
  <si>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</si>
  <si>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</si>
  <si>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</si>
  <si>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</si>
  <si>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</si>
  <si>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</si>
  <si>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</si>
  <si>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</si>
  <si>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</si>
  <si>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</si>
  <si>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</si>
  <si>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</si>
  <si>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</si>
  <si>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</si>
  <si>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</si>
  <si>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</si>
  <si>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</si>
  <si>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</si>
  <si>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</si>
  <si>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</si>
  <si>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</si>
  <si>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</si>
  <si>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</si>
  <si>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</si>
  <si>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</si>
  <si>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</si>
  <si>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</si>
  <si>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</si>
  <si>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</si>
  <si>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</si>
  <si>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</si>
  <si>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</si>
  <si>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</si>
  <si>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</si>
  <si>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</si>
  <si>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</si>
  <si>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</si>
  <si>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</si>
  <si>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</si>
  <si>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</si>
  <si>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</si>
  <si>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</si>
  <si>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</si>
  <si>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</si>
  <si>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</si>
  <si>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</si>
  <si>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</si>
  <si>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</si>
  <si>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</si>
  <si>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</si>
  <si>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</si>
  <si>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</si>
  <si>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</si>
  <si>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</si>
  <si>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</si>
  <si>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</si>
  <si>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</si>
  <si>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</si>
  <si>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</si>
  <si>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</si>
  <si>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</si>
  <si>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</si>
  <si>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</si>
  <si>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</si>
  <si>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</si>
  <si>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</si>
  <si>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</si>
  <si>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</si>
  <si>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</si>
  <si>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</si>
  <si>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</si>
  <si>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</si>
  <si>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</si>
  <si>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</si>
  <si>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</si>
  <si>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</si>
  <si>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</si>
  <si>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</si>
  <si>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</si>
  <si>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</si>
  <si>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</si>
  <si>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</si>
  <si>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</si>
  <si>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</si>
  <si>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</si>
  <si>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</si>
  <si>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</si>
  <si>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</si>
  <si>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</si>
  <si>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</si>
  <si>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</si>
  <si>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</si>
  <si>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</si>
  <si>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</si>
  <si>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</si>
  <si>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</si>
  <si>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</si>
  <si>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</si>
  <si>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</si>
  <si>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</si>
  <si>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</si>
  <si>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</si>
  <si>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</si>
  <si>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</si>
  <si>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</si>
  <si>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</si>
  <si>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</si>
  <si>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</si>
  <si>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</si>
  <si>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</si>
  <si>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</si>
  <si>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</si>
  <si>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</si>
  <si>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</si>
  <si>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</si>
  <si>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</si>
  <si>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</si>
  <si>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</si>
  <si>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</si>
  <si>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</si>
  <si>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</si>
  <si>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</si>
  <si>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</si>
  <si>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</si>
  <si>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</si>
  <si>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</si>
  <si>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</si>
  <si>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</si>
  <si>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</si>
  <si>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</si>
  <si>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</si>
  <si>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</si>
  <si>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</si>
  <si>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</si>
  <si>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</si>
  <si>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</si>
  <si>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</si>
  <si>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</si>
  <si>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</si>
  <si>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</si>
  <si>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</si>
  <si>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</si>
  <si>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</si>
  <si>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</si>
  <si>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</si>
  <si>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</si>
  <si>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</si>
  <si>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</si>
  <si>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</si>
  <si>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</si>
  <si>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</si>
  <si>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</si>
  <si>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</si>
  <si>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</si>
  <si>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</si>
  <si>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</si>
  <si>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</si>
  <si>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</si>
  <si>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</si>
  <si>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</si>
  <si>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</si>
  <si>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</si>
  <si>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</si>
  <si>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</si>
  <si>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</si>
  <si>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</si>
  <si>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</si>
  <si>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</si>
  <si>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</si>
  <si>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</si>
  <si>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</si>
  <si>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</si>
  <si>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</si>
  <si>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</si>
  <si>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</si>
  <si>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</si>
  <si>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</si>
  <si>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</si>
  <si>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</si>
  <si>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</si>
  <si>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</si>
  <si>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</si>
  <si>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</si>
  <si>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</si>
  <si>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</si>
  <si>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</si>
  <si>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</si>
  <si>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</si>
  <si>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</si>
  <si>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</si>
  <si>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</si>
  <si>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</si>
  <si>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</si>
  <si>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</si>
  <si>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</si>
  <si>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</si>
  <si>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</si>
  <si>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</si>
  <si>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</si>
  <si>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</si>
  <si>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</si>
  <si>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</si>
  <si>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</si>
  <si>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</si>
  <si>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</si>
  <si>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</si>
  <si>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</si>
  <si>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</si>
  <si>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</si>
  <si>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</si>
  <si>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</si>
  <si>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</si>
  <si>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</si>
  <si>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</si>
  <si>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</si>
  <si>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</si>
  <si>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</si>
  <si>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</si>
  <si>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</si>
  <si>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</si>
  <si>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</si>
  <si>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</si>
  <si>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</si>
  <si>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</si>
  <si>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</si>
  <si>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</si>
  <si>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</si>
  <si>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</si>
  <si>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</si>
  <si>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</si>
  <si>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</si>
  <si>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</si>
  <si>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</si>
  <si>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</si>
  <si>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</si>
  <si>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</si>
  <si>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</si>
  <si>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</si>
  <si>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</si>
  <si>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</si>
  <si>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</si>
  <si>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</si>
  <si>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</si>
  <si>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</si>
  <si>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</si>
  <si>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</si>
  <si>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</si>
  <si>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</si>
  <si>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</si>
  <si>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</si>
  <si>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</si>
  <si>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</si>
  <si>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</si>
  <si>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</si>
  <si>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</si>
  <si>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</si>
  <si>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</si>
  <si>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</si>
  <si>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</si>
  <si>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</si>
  <si>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</si>
  <si>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</si>
  <si>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</si>
  <si>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</si>
  <si>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</si>
  <si>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</si>
  <si>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</si>
  <si>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</si>
  <si>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</si>
  <si>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</si>
  <si>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</si>
  <si>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</si>
  <si>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</si>
  <si>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</si>
  <si>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</si>
  <si>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</si>
  <si>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</si>
  <si>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</si>
  <si>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</si>
  <si>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</si>
  <si>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</si>
  <si>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</si>
  <si>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</si>
  <si>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</si>
  <si>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</si>
  <si>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</si>
  <si>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</si>
  <si>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</si>
  <si>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</si>
  <si>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</si>
  <si>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</si>
  <si>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</si>
  <si>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</si>
  <si>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</si>
  <si>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</si>
  <si>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</si>
  <si>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</si>
  <si>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</si>
  <si>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</si>
  <si>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</si>
  <si>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</si>
  <si>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</si>
  <si>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</si>
  <si>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</si>
  <si>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</si>
  <si>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</si>
  <si>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</si>
  <si>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</si>
  <si>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</si>
  <si>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</si>
  <si>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</si>
  <si>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</si>
  <si>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</si>
  <si>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</si>
  <si>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</si>
  <si>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</si>
  <si>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</si>
  <si>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</si>
  <si>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</si>
  <si>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</si>
  <si>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</si>
  <si>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</si>
  <si>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</si>
  <si>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</si>
  <si>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</si>
  <si>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</si>
  <si>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</si>
  <si>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</si>
  <si>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</si>
  <si>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</si>
  <si>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</si>
  <si>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</si>
  <si>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</si>
  <si>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</si>
  <si>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</si>
  <si>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</si>
  <si>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</si>
  <si>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</si>
  <si>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</si>
  <si>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</si>
  <si>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</si>
  <si>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</si>
  <si>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</si>
  <si>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</si>
  <si>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</si>
  <si>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</si>
  <si>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</si>
  <si>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</si>
  <si>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</si>
  <si>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</si>
  <si>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</si>
  <si>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</si>
  <si>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</si>
  <si>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</si>
  <si>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</si>
  <si>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</si>
  <si>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</si>
  <si>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</si>
  <si>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</si>
  <si>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</si>
  <si>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</si>
  <si>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</si>
  <si>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</si>
  <si>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</si>
  <si>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</si>
  <si>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</si>
  <si>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</si>
  <si>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</si>
  <si>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</si>
  <si>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</si>
  <si>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</si>
  <si>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</si>
  <si>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</si>
  <si>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</si>
  <si>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</si>
  <si>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</si>
  <si>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</si>
  <si>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</si>
  <si>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</si>
  <si>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</si>
  <si>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</si>
  <si>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</si>
  <si>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</si>
  <si>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</si>
  <si>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</si>
  <si>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</si>
  <si>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</si>
  <si>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</si>
  <si>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</si>
  <si>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</si>
  <si>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</si>
  <si>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</si>
  <si>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</si>
  <si>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</si>
  <si>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</si>
  <si>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</si>
  <si>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</si>
  <si>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</si>
  <si>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</si>
  <si>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</si>
  <si>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</si>
  <si>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</si>
  <si>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</si>
  <si>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</si>
  <si>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</si>
  <si>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</si>
  <si>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</si>
  <si>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</si>
  <si>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</si>
  <si>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</si>
  <si>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</si>
  <si>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</si>
  <si>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</si>
  <si>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</si>
  <si>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</si>
  <si>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</si>
  <si>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</si>
  <si>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</si>
  <si>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</si>
  <si>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</si>
  <si>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</si>
  <si>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</si>
  <si>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</si>
  <si>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</si>
  <si>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</si>
  <si>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</si>
  <si>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</si>
  <si>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</si>
  <si>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</si>
  <si>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</si>
  <si>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</si>
  <si>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</si>
  <si>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</si>
  <si>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</si>
  <si>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</si>
  <si>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</si>
  <si>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</si>
  <si>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</si>
  <si>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</si>
  <si>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</si>
  <si>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</si>
  <si>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</si>
  <si>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</si>
  <si>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</si>
  <si>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</si>
  <si>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</si>
  <si>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</si>
  <si>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</si>
  <si>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</si>
  <si>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</si>
  <si>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</si>
  <si>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</si>
  <si>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</si>
  <si>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</si>
  <si>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</si>
  <si>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</si>
  <si>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</si>
  <si>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</si>
  <si>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</si>
  <si>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</si>
  <si>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</si>
  <si>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</si>
  <si>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</si>
  <si>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</si>
  <si>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</si>
  <si>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</si>
  <si>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</si>
  <si>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</si>
  <si>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</si>
  <si>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</si>
  <si>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</si>
  <si>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</si>
  <si>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</si>
  <si>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</si>
  <si>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</si>
  <si>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</si>
  <si>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</si>
  <si>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</si>
  <si>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</si>
  <si>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</si>
  <si>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</si>
  <si>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</si>
  <si>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</si>
  <si>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</si>
  <si>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</si>
  <si>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</si>
  <si>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</si>
  <si>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</si>
  <si>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</si>
  <si>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</si>
  <si>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</si>
  <si>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</si>
  <si>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</si>
  <si>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</si>
  <si>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</si>
  <si>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</si>
  <si>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</si>
  <si>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</si>
  <si>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</si>
  <si>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</si>
  <si>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</si>
  <si>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</si>
  <si>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</si>
  <si>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</si>
  <si>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</si>
  <si>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</si>
  <si>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</si>
  <si>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</si>
  <si>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</si>
  <si>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</si>
  <si>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</si>
  <si>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</si>
  <si>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</si>
  <si>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</si>
  <si>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</si>
  <si>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</si>
  <si>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</si>
  <si>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</si>
  <si>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</si>
  <si>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</si>
  <si>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</si>
  <si>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</si>
  <si>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</si>
  <si>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</si>
  <si>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</si>
  <si>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</si>
  <si>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</si>
  <si>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</si>
  <si>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</si>
  <si>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</si>
  <si>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</si>
  <si>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</si>
  <si>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</si>
  <si>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</si>
  <si>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</si>
  <si>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</si>
  <si>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</si>
  <si>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</si>
  <si>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</si>
  <si>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</si>
  <si>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</si>
  <si>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</si>
  <si>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</si>
  <si>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</si>
  <si>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</si>
  <si>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</si>
  <si>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</si>
  <si>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</si>
  <si>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</si>
  <si>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</si>
  <si>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</si>
  <si>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</si>
  <si>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</si>
  <si>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</si>
  <si>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</si>
  <si>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</si>
  <si>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</si>
  <si>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</si>
  <si>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</si>
  <si>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</si>
  <si>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</si>
  <si>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</si>
  <si>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</si>
  <si>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</si>
  <si>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</si>
  <si>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</si>
  <si>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</si>
  <si>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</si>
  <si>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</si>
  <si>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</si>
  <si>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</si>
  <si>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</si>
  <si>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</si>
  <si>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</si>
  <si>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</si>
  <si>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</si>
  <si>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</si>
  <si>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</si>
  <si>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</si>
  <si>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</si>
  <si>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</si>
  <si>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</si>
  <si>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</si>
  <si>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</si>
  <si>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</si>
  <si>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</si>
  <si>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</si>
  <si>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</si>
  <si>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</si>
  <si>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</si>
  <si>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</si>
  <si>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</si>
  <si>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</si>
  <si>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</si>
  <si>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</si>
  <si>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</si>
  <si>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</si>
  <si>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</si>
  <si>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</si>
  <si>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</si>
  <si>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</si>
  <si>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</si>
  <si>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</si>
  <si>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</si>
  <si>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</si>
  <si>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</si>
  <si>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</si>
  <si>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</si>
  <si>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</si>
  <si>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</si>
  <si>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</si>
  <si>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</si>
  <si>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</si>
  <si>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</si>
  <si>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</si>
  <si>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</si>
  <si>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</si>
  <si>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</si>
  <si>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</si>
  <si>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</si>
  <si>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</si>
  <si>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</si>
  <si>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</si>
  <si>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</si>
  <si>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</si>
  <si>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</si>
  <si>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</si>
  <si>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</si>
  <si>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</si>
  <si>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</si>
  <si>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</si>
  <si>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</si>
  <si>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</si>
  <si>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</si>
  <si>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</si>
  <si>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</si>
  <si>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</si>
  <si>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</si>
  <si>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</si>
  <si>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</si>
  <si>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</si>
  <si>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</si>
  <si>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</si>
  <si>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</si>
  <si>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</si>
  <si>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</si>
  <si>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</si>
  <si>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</si>
  <si>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</si>
  <si>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</si>
  <si>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</si>
  <si>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</si>
  <si>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</si>
  <si>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</si>
  <si>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</si>
  <si>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</si>
  <si>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</si>
  <si>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</si>
  <si>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</si>
  <si>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</si>
  <si>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</si>
  <si>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</si>
  <si>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</si>
  <si>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</si>
  <si>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</si>
  <si>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</si>
  <si>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</si>
  <si>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</si>
  <si>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</si>
  <si>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</si>
  <si>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</si>
  <si>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</si>
  <si>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</si>
  <si>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</si>
  <si>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</si>
  <si>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</si>
  <si>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</si>
  <si>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</si>
  <si>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</si>
  <si>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</si>
  <si>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</si>
  <si>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</si>
  <si>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</si>
  <si>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</si>
  <si>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</si>
  <si>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</si>
  <si>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</si>
  <si>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</si>
  <si>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</si>
  <si>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</si>
  <si>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</si>
  <si>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</si>
  <si>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</si>
  <si>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</si>
  <si>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</si>
  <si>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</si>
  <si>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</si>
  <si>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</si>
  <si>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</si>
  <si>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</si>
  <si>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</si>
  <si>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</si>
  <si>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</si>
  <si>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</si>
  <si>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</si>
  <si>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</si>
  <si>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</si>
  <si>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</si>
  <si>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</si>
  <si>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</si>
  <si>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</si>
  <si>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</si>
  <si>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</si>
  <si>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</si>
  <si>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</si>
  <si>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</si>
  <si>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</si>
  <si>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</si>
  <si>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</si>
  <si>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</si>
  <si>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</si>
  <si>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</si>
  <si>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</si>
  <si>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</si>
  <si>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</si>
  <si>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</si>
  <si>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</si>
  <si>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</si>
  <si>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</si>
  <si>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</si>
  <si>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</si>
  <si>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</si>
  <si>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</si>
  <si>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</si>
  <si>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</si>
  <si>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</si>
  <si>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</si>
  <si>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</si>
  <si>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</si>
  <si>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</si>
  <si>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</si>
  <si>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</si>
  <si>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</si>
  <si>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</si>
  <si>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</si>
  <si>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</si>
  <si>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</si>
  <si>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</si>
  <si>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</si>
  <si>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</si>
  <si>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</si>
  <si>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</si>
  <si>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</si>
  <si>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</si>
  <si>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</si>
  <si>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</si>
  <si>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</si>
  <si>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</si>
  <si>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</si>
  <si>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</si>
  <si>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</si>
  <si>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</si>
  <si>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</si>
  <si>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</si>
  <si>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</si>
  <si>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</si>
  <si>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</si>
  <si>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</si>
  <si>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</si>
  <si>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</si>
  <si>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</si>
  <si>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</si>
  <si>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</si>
  <si>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</si>
  <si>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</si>
  <si>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</si>
  <si>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</si>
  <si>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</si>
  <si>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</si>
  <si>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</si>
  <si>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</si>
  <si>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</si>
  <si>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</si>
  <si>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</si>
  <si>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</si>
  <si>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</si>
  <si>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</si>
  <si>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</si>
  <si>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</si>
  <si>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</si>
  <si>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</si>
  <si>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</si>
  <si>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</si>
  <si>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</si>
  <si>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</si>
  <si>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</si>
  <si>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</si>
  <si>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</si>
  <si>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</si>
  <si>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</si>
  <si>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</si>
  <si>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</si>
  <si>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</si>
  <si>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</si>
  <si>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</si>
  <si>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</si>
  <si>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</si>
  <si>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</si>
  <si>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</si>
  <si>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</si>
  <si>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</si>
  <si>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</si>
  <si>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</si>
  <si>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</si>
  <si>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</si>
  <si>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</si>
  <si>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</si>
  <si>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</si>
  <si>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</si>
  <si>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</si>
  <si>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</si>
  <si>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</si>
  <si>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</si>
  <si>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</si>
  <si>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</si>
  <si>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</si>
  <si>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</si>
  <si>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</si>
  <si>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</si>
  <si>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</si>
  <si>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</si>
  <si>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</si>
  <si>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</si>
  <si>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</si>
  <si>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</si>
  <si>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</si>
  <si>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</si>
  <si>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</si>
  <si>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</si>
  <si>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</si>
  <si>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</si>
  <si>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</si>
  <si>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</si>
  <si>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</si>
  <si>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</si>
  <si>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</si>
  <si>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</si>
  <si>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</si>
  <si>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</si>
  <si>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</si>
  <si>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</si>
  <si>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</si>
  <si>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</si>
  <si>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</si>
  <si>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</si>
  <si>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</si>
  <si>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</si>
  <si>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</si>
  <si>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</si>
  <si>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</si>
  <si>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</si>
  <si>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</si>
  <si>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</si>
  <si>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</si>
  <si>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</si>
  <si>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</si>
  <si>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</si>
  <si>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</si>
  <si>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</si>
  <si>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</si>
  <si>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</si>
  <si>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</si>
  <si>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</si>
  <si>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</si>
  <si>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</si>
  <si>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</si>
  <si>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</si>
  <si>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</si>
  <si>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</si>
  <si>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</si>
  <si>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</si>
  <si>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</si>
  <si>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</si>
  <si>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</si>
  <si>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</si>
  <si>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</si>
  <si>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</si>
  <si>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</si>
  <si>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</si>
  <si>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</si>
  <si>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</si>
  <si>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</si>
  <si>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</si>
  <si>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</si>
  <si>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</si>
  <si>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</si>
  <si>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</si>
  <si>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</si>
  <si>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</si>
  <si>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</si>
  <si>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</si>
  <si>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</si>
  <si>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</si>
  <si>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</si>
  <si>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</si>
  <si>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</si>
  <si>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</si>
  <si>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</si>
  <si>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</si>
  <si>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</si>
  <si>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</si>
  <si>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</si>
  <si>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</si>
  <si>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</si>
  <si>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</si>
  <si>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</si>
  <si>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</si>
  <si>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</si>
  <si>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</si>
  <si>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</si>
  <si>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</si>
  <si>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</si>
  <si>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</si>
  <si>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</si>
  <si>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</si>
  <si>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</si>
  <si>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</si>
  <si>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</si>
  <si>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</si>
  <si>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</si>
  <si>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</si>
  <si>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</si>
  <si>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</si>
  <si>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</si>
  <si>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</si>
  <si>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</si>
  <si>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</si>
  <si>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</si>
  <si>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</si>
  <si>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</si>
  <si>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</si>
  <si>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</si>
  <si>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</si>
  <si>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</si>
  <si>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</si>
  <si>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</si>
  <si>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</si>
  <si>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</si>
  <si>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</si>
  <si>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</si>
  <si>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</si>
  <si>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</si>
  <si>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</si>
  <si>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</si>
  <si>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</si>
  <si>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</si>
  <si>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</si>
  <si>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</si>
  <si>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</si>
  <si>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</si>
  <si>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</si>
  <si>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</si>
  <si>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</si>
  <si>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</si>
  <si>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</si>
  <si>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</si>
  <si>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</si>
  <si>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</si>
  <si>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</si>
  <si>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</si>
  <si>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</si>
  <si>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</si>
  <si>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</si>
  <si>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</si>
  <si>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</si>
  <si>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</si>
  <si>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</si>
  <si>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</si>
  <si>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</si>
  <si>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</si>
  <si>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</si>
  <si>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</si>
  <si>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</si>
  <si>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</si>
  <si>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</si>
  <si>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</si>
  <si>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</si>
  <si>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</si>
  <si>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</si>
  <si>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</si>
  <si>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</si>
  <si>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</si>
  <si>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</si>
  <si>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</si>
  <si>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</si>
  <si>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</si>
  <si>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</si>
  <si>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</si>
  <si>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</si>
  <si>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</si>
  <si>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</si>
  <si>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</si>
  <si>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</si>
  <si>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</si>
  <si>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</si>
  <si>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</si>
  <si>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</si>
  <si>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</si>
  <si>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</si>
  <si>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</si>
  <si>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</si>
  <si>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</si>
  <si>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</si>
  <si>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</si>
  <si>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</si>
  <si>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</si>
  <si>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</si>
  <si>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</si>
  <si>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</si>
  <si>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</si>
  <si>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</si>
  <si>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</si>
  <si>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</si>
  <si>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</si>
  <si>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</si>
  <si>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</si>
  <si>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</si>
  <si>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</si>
  <si>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</si>
  <si>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</si>
  <si>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</si>
  <si>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</si>
  <si>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</si>
  <si>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</si>
  <si>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</si>
  <si>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</si>
  <si>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</si>
  <si>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</si>
  <si>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</si>
  <si>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</si>
  <si>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</si>
  <si>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</si>
  <si>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</si>
  <si>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</si>
  <si>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</si>
  <si>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</si>
  <si>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</si>
  <si>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</si>
  <si>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</si>
  <si>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</si>
  <si>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</si>
  <si>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</si>
  <si>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</si>
  <si>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</si>
  <si>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</si>
  <si>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</si>
  <si>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</si>
  <si>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</si>
  <si>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</si>
  <si>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</si>
  <si>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</si>
  <si>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</si>
  <si>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</si>
  <si>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</si>
  <si>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</si>
  <si>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</si>
  <si>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</si>
  <si>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</si>
  <si>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</si>
  <si>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</si>
  <si>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</si>
  <si>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</si>
  <si>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</si>
  <si>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</si>
  <si>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</si>
  <si>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</si>
  <si>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</si>
  <si>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</si>
  <si>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</si>
  <si>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</si>
  <si>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</si>
  <si>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</si>
  <si>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</si>
  <si>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</si>
  <si>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</si>
  <si>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</si>
  <si>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</si>
  <si>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</si>
  <si>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</si>
  <si>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</si>
  <si>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</si>
  <si>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</si>
  <si>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</si>
  <si>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</si>
  <si>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</si>
  <si>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</si>
  <si>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</si>
  <si>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</si>
  <si>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</si>
  <si>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</si>
  <si>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</si>
  <si>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</si>
  <si>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</si>
  <si>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</si>
  <si>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</si>
  <si>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</si>
  <si>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</si>
  <si>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</si>
  <si>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</si>
  <si>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</si>
  <si>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</si>
  <si>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</si>
  <si>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</si>
  <si>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</si>
  <si>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</si>
  <si>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</si>
  <si>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</si>
  <si>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</si>
  <si>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</si>
  <si>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</si>
  <si>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</si>
  <si>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</si>
  <si>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</si>
  <si>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</si>
  <si>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</si>
  <si>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</si>
  <si>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</si>
  <si>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</si>
  <si>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</si>
  <si>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</si>
  <si>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</si>
  <si>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</si>
  <si>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</si>
  <si>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</si>
  <si>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</si>
  <si>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</si>
  <si>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</si>
  <si>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</si>
  <si>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</si>
  <si>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</si>
  <si>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</si>
  <si>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</si>
  <si>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</si>
  <si>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</si>
  <si>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</si>
  <si>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</si>
  <si>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</si>
  <si>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</si>
  <si>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</si>
  <si>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</si>
  <si>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</si>
  <si>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</si>
  <si>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</si>
  <si>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</si>
  <si>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</si>
  <si>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</si>
  <si>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</si>
  <si>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</si>
  <si>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</si>
  <si>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</si>
  <si>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</si>
  <si>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</si>
  <si>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</si>
  <si>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</si>
  <si>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</si>
  <si>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</si>
  <si>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</si>
  <si>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</si>
  <si>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</si>
  <si>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</si>
  <si>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</si>
  <si>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</si>
  <si>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</si>
  <si>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</si>
  <si>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</si>
  <si>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</si>
  <si>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</si>
  <si>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</si>
  <si>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</si>
  <si>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</si>
  <si>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</si>
  <si>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</si>
  <si>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</si>
  <si>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</si>
  <si>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</si>
  <si>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</si>
  <si>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</si>
  <si>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</si>
  <si>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</si>
  <si>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</si>
  <si>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</si>
  <si>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</si>
  <si>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</si>
  <si>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</si>
  <si>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</si>
  <si>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</si>
  <si>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</si>
  <si>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</si>
  <si>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</si>
  <si>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</si>
  <si>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</si>
  <si>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</si>
  <si>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</si>
  <si>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</si>
  <si>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</si>
  <si>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</si>
  <si>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</si>
  <si>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</si>
  <si>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</si>
  <si>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</si>
  <si>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</si>
  <si>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</si>
  <si>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</si>
  <si>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</si>
  <si>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</si>
  <si>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</si>
  <si>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</si>
  <si>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</si>
  <si>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</si>
  <si>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</si>
  <si>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</si>
  <si>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</si>
  <si>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</si>
  <si>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</si>
  <si>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</si>
  <si>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</si>
  <si>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</si>
  <si>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</si>
  <si>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</si>
  <si>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</si>
  <si>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</si>
  <si>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</si>
  <si>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</si>
  <si>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</si>
  <si>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</si>
  <si>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</si>
  <si>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</si>
  <si>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</si>
  <si>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</si>
  <si>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</si>
  <si>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</si>
  <si>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</si>
  <si>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</si>
  <si>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</si>
  <si>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</si>
  <si>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</si>
  <si>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</si>
  <si>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</si>
  <si>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</si>
  <si>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</si>
  <si>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</si>
  <si>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</si>
  <si>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</si>
  <si>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</si>
  <si>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</si>
  <si>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</si>
  <si>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</si>
  <si>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</si>
  <si>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</si>
  <si>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</si>
  <si>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</si>
  <si>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</si>
  <si>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</si>
  <si>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</si>
  <si>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</si>
  <si>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</si>
  <si>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</si>
  <si>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</si>
  <si>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</si>
  <si>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</si>
  <si>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</si>
  <si>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</si>
  <si>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</si>
  <si>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</si>
  <si>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</si>
  <si>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</si>
  <si>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</si>
  <si>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</si>
  <si>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</si>
  <si>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</si>
  <si>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</si>
  <si>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</si>
  <si>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</si>
  <si>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</si>
  <si>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</si>
  <si>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</si>
  <si>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</si>
  <si>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</si>
  <si>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</si>
  <si>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</si>
  <si>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</si>
  <si>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</si>
  <si>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</si>
  <si>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</si>
  <si>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</si>
  <si>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</si>
  <si>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</si>
  <si>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</si>
  <si>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</si>
  <si>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</si>
  <si>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</si>
  <si>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</si>
  <si>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</si>
  <si>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</si>
  <si>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</si>
  <si>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</si>
  <si>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</si>
  <si>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</si>
  <si>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</si>
  <si>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</si>
  <si>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</si>
  <si>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</si>
  <si>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</si>
  <si>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</si>
  <si>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</si>
  <si>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</si>
  <si>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</si>
  <si>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</si>
  <si>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</si>
  <si>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</si>
  <si>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</si>
  <si>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</si>
  <si>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</si>
  <si>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</si>
  <si>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</si>
  <si>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</si>
  <si>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</si>
  <si>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</si>
  <si>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</si>
  <si>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</si>
  <si>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</si>
  <si>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</si>
  <si>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</si>
  <si>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</si>
  <si>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</si>
  <si>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</si>
  <si>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</si>
  <si>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</si>
  <si>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</si>
  <si>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</si>
  <si>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</si>
  <si>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</si>
  <si>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</si>
  <si>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</si>
  <si>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</si>
  <si>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</si>
  <si>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</si>
  <si>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</si>
  <si>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</si>
  <si>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</si>
  <si>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</si>
  <si>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</si>
  <si>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</si>
  <si>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</si>
  <si>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</si>
  <si>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</si>
  <si>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</si>
  <si>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</si>
  <si>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</si>
  <si>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</si>
  <si>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</si>
  <si>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</si>
  <si>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</si>
  <si>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</si>
  <si>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</si>
  <si>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</si>
  <si>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</si>
  <si>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</si>
  <si>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</si>
  <si>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</si>
  <si>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</si>
  <si>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</si>
  <si>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</si>
  <si>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</si>
  <si>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</si>
  <si>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</si>
  <si>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</si>
  <si>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</si>
  <si>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</si>
  <si>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</si>
  <si>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</si>
  <si>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</si>
  <si>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</si>
  <si>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</si>
  <si>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</si>
  <si>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</si>
  <si>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</si>
  <si>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</si>
  <si>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</si>
  <si>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</si>
  <si>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</si>
  <si>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</si>
  <si>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</si>
  <si>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</si>
  <si>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</si>
  <si>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</si>
  <si>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</si>
  <si>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</si>
  <si>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</si>
  <si>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</si>
  <si>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</si>
  <si>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</si>
  <si>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</si>
  <si>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</si>
  <si>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</si>
  <si>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</si>
  <si>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</si>
  <si>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</si>
  <si>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</si>
  <si>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</si>
  <si>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</si>
  <si>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</si>
  <si>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</si>
  <si>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</si>
  <si>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</si>
  <si>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</si>
  <si>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</si>
  <si>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</si>
  <si>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</si>
  <si>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</si>
  <si>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</si>
  <si>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</si>
  <si>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</si>
  <si>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</si>
  <si>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</si>
  <si>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</si>
  <si>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</si>
  <si>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</si>
  <si>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</si>
  <si>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</si>
  <si>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</si>
  <si>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</si>
  <si>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</si>
  <si>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</si>
  <si>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</si>
  <si>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</si>
  <si>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</si>
  <si>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</si>
  <si>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</si>
  <si>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</si>
  <si>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</si>
  <si>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</si>
  <si>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</si>
  <si>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</si>
  <si>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</si>
  <si>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</si>
  <si>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</si>
  <si>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</si>
  <si>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</si>
  <si>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</si>
  <si>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</si>
  <si>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</si>
  <si>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</si>
  <si>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</si>
  <si>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</si>
  <si>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</si>
  <si>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</si>
  <si>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</si>
  <si>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</si>
  <si>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</si>
  <si>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</si>
  <si>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</si>
  <si>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</si>
  <si>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</si>
  <si>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</si>
  <si>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</si>
  <si>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</si>
  <si>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</si>
  <si>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</si>
  <si>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</si>
  <si>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</si>
  <si>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</si>
  <si>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</si>
  <si>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</si>
  <si>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</si>
  <si>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</si>
  <si>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</si>
  <si>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</si>
  <si>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</si>
  <si>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</si>
  <si>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</si>
  <si>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</si>
  <si>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</si>
  <si>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</si>
  <si>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</si>
  <si>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</si>
  <si>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</si>
  <si>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</si>
  <si>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</si>
  <si>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</si>
  <si>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</si>
  <si>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</si>
  <si>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</si>
  <si>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</si>
  <si>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</si>
  <si>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</si>
  <si>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</si>
  <si>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</si>
  <si>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</si>
  <si>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</si>
  <si>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</si>
  <si>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</si>
  <si>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</si>
  <si>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</si>
  <si>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</si>
  <si>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</si>
  <si>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</si>
  <si>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</si>
  <si>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</si>
  <si>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</si>
  <si>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</si>
  <si>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</si>
  <si>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</si>
  <si>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</si>
  <si>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</si>
  <si>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</si>
  <si>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</si>
  <si>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</si>
  <si>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</si>
  <si>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</si>
  <si>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</si>
  <si>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</si>
  <si>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</si>
  <si>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</si>
  <si>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</si>
  <si>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</si>
  <si>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</si>
  <si>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</si>
  <si>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</si>
  <si>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</si>
  <si>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</si>
  <si>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</si>
  <si>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</si>
  <si>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</si>
  <si>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</si>
  <si>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</si>
  <si>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</si>
  <si>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</si>
  <si>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</si>
  <si>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</si>
  <si>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</si>
  <si>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</si>
  <si>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</si>
  <si>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</si>
  <si>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</si>
  <si>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</si>
  <si>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</si>
  <si>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</si>
  <si>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</si>
  <si>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</si>
  <si>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</si>
  <si>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</si>
  <si>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</si>
  <si>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</si>
  <si>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</si>
  <si>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</si>
  <si>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</si>
  <si>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</si>
  <si>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</si>
  <si>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</si>
  <si>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</si>
  <si>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</si>
  <si>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</si>
  <si>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</si>
  <si>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</si>
  <si>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</si>
  <si>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</si>
  <si>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</si>
  <si>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</si>
  <si>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</si>
  <si>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</si>
  <si>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</si>
  <si>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</si>
  <si>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</si>
  <si>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</si>
  <si>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</si>
  <si>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</si>
  <si>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</si>
  <si>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</si>
  <si>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</si>
  <si>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</si>
  <si>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</si>
  <si>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</si>
  <si>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</si>
  <si>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</si>
  <si>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</si>
  <si>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</si>
  <si>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</si>
  <si>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</si>
  <si>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</si>
  <si>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</si>
  <si>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</si>
  <si>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</si>
  <si>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</si>
  <si>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</si>
  <si>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</si>
  <si>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</si>
  <si>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</si>
  <si>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</si>
  <si>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</si>
  <si>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</si>
  <si>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</si>
  <si>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</si>
  <si>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</si>
  <si>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</si>
  <si>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</si>
  <si>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</si>
  <si>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</si>
  <si>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</si>
  <si>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</si>
  <si>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</si>
  <si>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</si>
  <si>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</si>
  <si>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</si>
  <si>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</si>
  <si>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</si>
  <si>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</si>
  <si>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</si>
  <si>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</si>
  <si>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</si>
  <si>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</si>
  <si>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</si>
  <si>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</si>
  <si>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</si>
  <si>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</si>
  <si>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</si>
  <si>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</si>
  <si>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</si>
  <si>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</si>
  <si>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</si>
  <si>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</si>
  <si>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</si>
  <si>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</si>
  <si>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</si>
  <si>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</si>
  <si>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</si>
  <si>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</si>
  <si>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</si>
  <si>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</si>
  <si>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</si>
  <si>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</si>
  <si>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</si>
  <si>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</si>
  <si>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</si>
  <si>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</si>
  <si>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</si>
  <si>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</si>
  <si>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</si>
  <si>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</si>
  <si>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</si>
  <si>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</si>
  <si>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</si>
  <si>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</si>
  <si>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</si>
  <si>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</si>
  <si>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</si>
  <si>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</si>
  <si>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</si>
  <si>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</si>
  <si>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</si>
  <si>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</si>
  <si>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</si>
  <si>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</si>
  <si>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</si>
  <si>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</si>
  <si>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</si>
  <si>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</si>
  <si>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</si>
  <si>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</si>
  <si>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</si>
  <si>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</si>
  <si>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</si>
  <si>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</si>
  <si>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</si>
  <si>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</si>
  <si>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</si>
  <si>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</si>
  <si>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</si>
  <si>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</si>
  <si>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</si>
  <si>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</si>
  <si>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</si>
  <si>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</si>
  <si>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</si>
  <si>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</si>
  <si>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</si>
  <si>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</si>
  <si>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</si>
  <si>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</si>
  <si>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</si>
  <si>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</si>
  <si>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</si>
  <si>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</si>
  <si>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</si>
  <si>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</si>
  <si>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</si>
  <si>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</si>
  <si>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</si>
  <si>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</si>
  <si>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</si>
  <si>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</si>
  <si>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</si>
  <si>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</si>
  <si>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</si>
  <si>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</si>
  <si>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</si>
  <si>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</si>
  <si>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</si>
  <si>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</si>
  <si>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</si>
  <si>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</si>
  <si>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</si>
  <si>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</si>
  <si>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</si>
  <si>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</si>
  <si>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</si>
  <si>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</si>
  <si>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</si>
  <si>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</si>
  <si>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</si>
  <si>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</si>
  <si>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</si>
  <si>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</si>
  <si>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</si>
  <si>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</si>
  <si>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</si>
  <si>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</si>
  <si>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</si>
  <si>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</si>
  <si>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</si>
  <si>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</si>
  <si>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</si>
  <si>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</si>
  <si>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</si>
  <si>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</si>
  <si>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</si>
  <si>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</si>
  <si>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</si>
  <si>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</si>
  <si>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</si>
  <si>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</si>
  <si>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</si>
  <si>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</si>
  <si>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</si>
  <si>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</si>
  <si>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</si>
  <si>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</si>
  <si>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</si>
  <si>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</si>
  <si>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</si>
  <si>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</si>
  <si>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</si>
  <si>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</si>
  <si>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</si>
  <si>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</si>
  <si>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</si>
  <si>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</si>
  <si>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</si>
  <si>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</si>
  <si>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</si>
  <si>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</si>
  <si>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</si>
  <si>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</si>
  <si>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</si>
  <si>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</si>
  <si>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</si>
  <si>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</si>
  <si>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</si>
  <si>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</si>
  <si>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</si>
  <si>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</si>
  <si>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</si>
  <si>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</si>
  <si>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</si>
  <si>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</si>
  <si>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</si>
  <si>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</si>
  <si>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</si>
  <si>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</si>
  <si>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</si>
  <si>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</si>
  <si>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</si>
  <si>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</si>
  <si>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</si>
  <si>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</si>
  <si>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</si>
  <si>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</si>
  <si>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</si>
  <si>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</si>
  <si>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</si>
  <si>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</si>
  <si>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</si>
  <si>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</si>
  <si>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</si>
  <si>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</si>
  <si>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</si>
  <si>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</si>
  <si>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</si>
  <si>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</si>
  <si>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</si>
  <si>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</si>
  <si>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</si>
  <si>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</si>
  <si>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</si>
  <si>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</si>
  <si>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</si>
  <si>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</si>
  <si>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</si>
  <si>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</si>
  <si>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</si>
  <si>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</si>
  <si>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</si>
  <si>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</si>
  <si>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</si>
  <si>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</si>
  <si>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</si>
  <si>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</si>
  <si>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</si>
  <si>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</si>
  <si>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</si>
  <si>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</si>
  <si>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</si>
  <si>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</si>
  <si>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</si>
  <si>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</si>
  <si>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</si>
  <si>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</si>
  <si>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</si>
  <si>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</si>
  <si>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</si>
  <si>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</si>
  <si>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</si>
  <si>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</si>
  <si>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</si>
  <si>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</si>
  <si>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</si>
  <si>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</si>
  <si>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</si>
  <si>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</si>
  <si>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</si>
  <si>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</si>
  <si>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</si>
  <si>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</si>
  <si>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</si>
  <si>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</si>
  <si>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</si>
  <si>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</si>
  <si>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</si>
  <si>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</si>
  <si>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</si>
  <si>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</si>
  <si>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</si>
  <si>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</si>
  <si>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</si>
  <si>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</si>
  <si>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</si>
  <si>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</si>
  <si>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</si>
  <si>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</si>
  <si>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</si>
  <si>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</si>
  <si>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</si>
  <si>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</si>
  <si>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</si>
  <si>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</si>
  <si>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</si>
  <si>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</si>
  <si>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</si>
  <si>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</si>
  <si>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</si>
  <si>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</si>
  <si>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</si>
  <si>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</si>
  <si>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</si>
  <si>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</si>
  <si>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</si>
  <si>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</si>
  <si>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</si>
  <si>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</si>
  <si>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</si>
  <si>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</si>
  <si>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</si>
  <si>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</si>
  <si>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</si>
  <si>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</si>
  <si>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</si>
  <si>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</si>
  <si>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</si>
  <si>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</si>
  <si>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</si>
  <si>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</si>
  <si>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</si>
  <si>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</si>
  <si>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</si>
  <si>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</si>
  <si>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</si>
  <si>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</si>
  <si>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</si>
  <si>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</si>
  <si>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</si>
  <si>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</si>
  <si>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</si>
  <si>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</si>
  <si>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</si>
  <si>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</si>
  <si>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</si>
  <si>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</si>
  <si>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</si>
  <si>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</si>
  <si>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</si>
  <si>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</si>
  <si>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</si>
  <si>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</si>
  <si>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</si>
  <si>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</si>
  <si>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</si>
  <si>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</si>
  <si>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</si>
  <si>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</si>
  <si>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</si>
  <si>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</si>
  <si>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</si>
  <si>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</si>
  <si>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</si>
  <si>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</si>
  <si>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</si>
  <si>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</si>
  <si>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</si>
  <si>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</si>
  <si>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</si>
  <si>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</si>
  <si>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</si>
  <si>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</si>
  <si>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</si>
  <si>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</si>
  <si>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</si>
  <si>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</si>
  <si>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</si>
  <si>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</si>
  <si>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</si>
  <si>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</si>
  <si>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</si>
  <si>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</si>
  <si>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</si>
  <si>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</si>
  <si>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</si>
  <si>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</si>
  <si>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</si>
  <si>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</si>
  <si>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</si>
  <si>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</si>
  <si>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</si>
  <si>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</si>
  <si>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</si>
  <si>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</si>
  <si>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</si>
  <si>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</si>
  <si>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</si>
  <si>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</si>
  <si>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</si>
  <si>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</si>
  <si>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</si>
  <si>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</si>
  <si>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</si>
  <si>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</si>
  <si>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</si>
  <si>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</si>
  <si>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</si>
  <si>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</si>
  <si>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</si>
  <si>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</si>
  <si>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</si>
  <si>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</si>
  <si>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</si>
  <si>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</si>
  <si>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</si>
  <si>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</si>
  <si>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</si>
  <si>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</si>
  <si>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</si>
  <si>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</si>
  <si>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</si>
  <si>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</si>
  <si>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</si>
  <si>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</si>
  <si>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</si>
  <si>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</si>
  <si>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</si>
  <si>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</si>
  <si>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</si>
  <si>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</si>
  <si>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</si>
  <si>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</si>
  <si>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</si>
  <si>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</si>
  <si>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</si>
  <si>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</si>
  <si>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</si>
  <si>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</si>
  <si>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</si>
  <si>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</si>
  <si>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</si>
  <si>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</si>
  <si>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</si>
  <si>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</si>
  <si>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</si>
  <si>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</si>
  <si>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</si>
  <si>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</si>
  <si>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</si>
  <si>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</si>
  <si>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</si>
  <si>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</si>
  <si>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</si>
  <si>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</si>
  <si>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</si>
  <si>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</si>
  <si>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</si>
  <si>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</si>
  <si>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</si>
  <si>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</si>
  <si>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</si>
  <si>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</si>
  <si>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</si>
  <si>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</si>
  <si>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</si>
  <si>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</si>
  <si>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</si>
  <si>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</si>
  <si>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</si>
  <si>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</si>
  <si>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</si>
  <si>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</si>
  <si>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</si>
  <si>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</si>
  <si>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</si>
  <si>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</si>
  <si>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</si>
  <si>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</si>
  <si>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</si>
  <si>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</si>
  <si>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</si>
  <si>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</si>
  <si>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</si>
  <si>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</si>
  <si>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</si>
  <si>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</si>
  <si>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</si>
  <si>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</si>
  <si>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</si>
  <si>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</si>
  <si>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</si>
  <si>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</si>
  <si>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</si>
  <si>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</si>
  <si>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</si>
  <si>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</si>
  <si>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</si>
  <si>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</si>
  <si>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</si>
  <si>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</si>
  <si>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</si>
  <si>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</si>
  <si>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</si>
  <si>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</si>
  <si>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</si>
  <si>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</si>
  <si>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</si>
  <si>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</si>
  <si>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</si>
  <si>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</si>
  <si>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</si>
  <si>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</si>
  <si>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</si>
  <si>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</si>
  <si>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</si>
  <si>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</si>
  <si>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</si>
  <si>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</si>
  <si>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</si>
  <si>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</si>
  <si>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</si>
  <si>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</si>
  <si>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</si>
  <si>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</si>
  <si>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</si>
  <si>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</si>
  <si>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</si>
  <si>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</si>
  <si>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</si>
  <si>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</si>
  <si>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</si>
  <si>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</si>
  <si>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</si>
  <si>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</si>
  <si>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</si>
  <si>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</si>
  <si>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</si>
  <si>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</si>
  <si>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</si>
  <si>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</si>
  <si>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</si>
  <si>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</si>
  <si>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</si>
  <si>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</si>
  <si>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</si>
  <si>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</si>
  <si>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</si>
  <si>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</si>
  <si>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</si>
  <si>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</si>
  <si>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</si>
  <si>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</si>
  <si>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</si>
  <si>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</si>
  <si>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</si>
  <si>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</si>
  <si>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</si>
  <si>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</si>
  <si>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</si>
  <si>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</si>
  <si>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</si>
  <si>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</si>
  <si>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</si>
  <si>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</si>
  <si>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</si>
  <si>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</si>
  <si>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</si>
  <si>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</si>
  <si>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</si>
  <si>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</si>
  <si>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</si>
  <si>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</si>
  <si>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</si>
  <si>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</si>
  <si>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</si>
  <si>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</si>
  <si>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</si>
  <si>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</si>
  <si>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</si>
  <si>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</si>
  <si>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</si>
  <si>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</si>
  <si>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</si>
  <si>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</si>
  <si>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</si>
  <si>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</si>
  <si>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</si>
  <si>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</si>
  <si>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</si>
  <si>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</si>
  <si>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</si>
  <si>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</si>
  <si>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</si>
  <si>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</si>
  <si>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</si>
  <si>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</si>
  <si>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</si>
  <si>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</si>
  <si>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</si>
  <si>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</si>
  <si>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</si>
  <si>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</si>
  <si>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</si>
  <si>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</si>
  <si>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</si>
  <si>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</si>
  <si>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</si>
  <si>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</si>
  <si>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</si>
  <si>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</si>
  <si>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</si>
  <si>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</si>
  <si>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</si>
  <si>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</si>
  <si>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</si>
  <si>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</si>
  <si>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</si>
  <si>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</si>
  <si>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</si>
  <si>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</si>
  <si>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</si>
  <si>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</si>
  <si>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</si>
  <si>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</si>
  <si>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</si>
  <si>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</si>
  <si>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</si>
  <si>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</si>
  <si>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</si>
  <si>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</si>
  <si>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</si>
  <si>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</si>
  <si>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</si>
  <si>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</si>
  <si>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</si>
  <si>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</si>
  <si>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</si>
  <si>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</si>
  <si>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</si>
  <si>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</si>
  <si>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</si>
  <si>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</si>
  <si>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</si>
  <si>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</si>
  <si>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</si>
  <si>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</si>
  <si>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</si>
  <si>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</si>
  <si>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</si>
  <si>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</si>
  <si>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</si>
  <si>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</si>
  <si>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</si>
  <si>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</si>
  <si>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</si>
  <si>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</si>
  <si>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</si>
  <si>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</si>
  <si>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</si>
  <si>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</si>
  <si>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</si>
  <si>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</si>
  <si>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</si>
  <si>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</si>
  <si>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</si>
  <si>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</si>
  <si>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</si>
  <si>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</si>
  <si>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</si>
  <si>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</si>
  <si>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</si>
  <si>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</si>
  <si>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</si>
  <si>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</si>
  <si>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</si>
  <si>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</si>
  <si>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</si>
  <si>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</si>
  <si>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</si>
  <si>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</si>
  <si>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</si>
  <si>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</si>
  <si>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</si>
  <si>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</si>
  <si>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</si>
  <si>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</si>
  <si>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</si>
  <si>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</si>
  <si>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</si>
  <si>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</si>
  <si>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</si>
  <si>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</si>
  <si>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</si>
  <si>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</si>
  <si>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</si>
  <si>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</si>
  <si>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</si>
  <si>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</si>
  <si>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</si>
  <si>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</si>
  <si>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</si>
  <si>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</si>
  <si>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</si>
  <si>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</si>
  <si>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</si>
  <si>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</si>
  <si>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</si>
  <si>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</si>
  <si>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</si>
  <si>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</si>
  <si>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</si>
  <si>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</si>
  <si>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</si>
  <si>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</si>
  <si>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</si>
  <si>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</si>
  <si>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</si>
  <si>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</si>
  <si>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</si>
  <si>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</si>
  <si>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</si>
  <si>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</si>
  <si>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</si>
  <si>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</si>
  <si>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</si>
  <si>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</si>
  <si>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</si>
  <si>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</si>
  <si>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</si>
  <si>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</si>
  <si>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</si>
  <si>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</si>
  <si>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</si>
  <si>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</si>
  <si>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</si>
  <si>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</si>
  <si>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</si>
  <si>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</si>
  <si>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</si>
  <si>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</si>
  <si>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</si>
  <si>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</si>
  <si>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</si>
  <si>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</si>
  <si>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</si>
  <si>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</si>
  <si>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</si>
  <si>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</si>
  <si>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</si>
  <si>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</si>
  <si>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</si>
  <si>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</si>
  <si>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</si>
  <si>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</si>
  <si>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</si>
  <si>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</si>
  <si>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</si>
  <si>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</si>
  <si>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</si>
  <si>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</si>
  <si>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</si>
  <si>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</si>
  <si>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</si>
  <si>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</si>
  <si>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</si>
  <si>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</si>
  <si>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</si>
  <si>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</si>
  <si>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</si>
  <si>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</si>
  <si>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</si>
  <si>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</si>
  <si>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</si>
  <si>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</si>
  <si>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</si>
  <si>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</si>
  <si>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</si>
  <si>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</si>
  <si>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</si>
  <si>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</si>
  <si>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</si>
  <si>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</si>
  <si>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</si>
  <si>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</si>
  <si>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</si>
  <si>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</si>
  <si>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</si>
  <si>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</si>
  <si>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</si>
  <si>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</si>
  <si>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</si>
  <si>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</si>
  <si>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</si>
  <si>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</si>
  <si>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</si>
  <si>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</si>
  <si>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</si>
  <si>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</si>
  <si>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</si>
  <si>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</si>
  <si>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</si>
  <si>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</si>
  <si>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</si>
  <si>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</si>
  <si>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</si>
  <si>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</si>
  <si>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</si>
  <si>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</si>
  <si>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</si>
  <si>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</si>
  <si>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</si>
  <si>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</si>
  <si>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</si>
  <si>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</si>
  <si>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</si>
  <si>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</si>
  <si>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</si>
  <si>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</si>
  <si>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</si>
  <si>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</si>
  <si>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</si>
  <si>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</si>
  <si>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</si>
  <si>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</si>
  <si>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</si>
  <si>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</si>
  <si>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</si>
  <si>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</si>
  <si>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</si>
  <si>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</si>
  <si>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</si>
  <si>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</si>
  <si>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</si>
  <si>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</si>
  <si>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</si>
  <si>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</si>
  <si>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</si>
  <si>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</si>
  <si>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</si>
  <si>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</si>
  <si>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</si>
  <si>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</si>
  <si>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</si>
  <si>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</si>
  <si>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</si>
  <si>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</si>
  <si>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</si>
  <si>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</si>
  <si>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</si>
  <si>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</si>
  <si>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</si>
  <si>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</si>
  <si>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</si>
  <si>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</si>
  <si>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</si>
  <si>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</si>
  <si>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</si>
  <si>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</si>
  <si>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</si>
  <si>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</si>
  <si>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</si>
  <si>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</si>
  <si>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</si>
  <si>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</si>
  <si>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</si>
  <si>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</si>
  <si>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</si>
  <si>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</si>
  <si>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</si>
  <si>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</si>
  <si>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</si>
  <si>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</si>
  <si>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</si>
  <si>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</si>
  <si>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</si>
  <si>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</si>
  <si>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</si>
  <si>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</si>
  <si>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</si>
  <si>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</si>
  <si>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</si>
  <si>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</si>
  <si>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</si>
  <si>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</si>
  <si>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</si>
  <si>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</si>
  <si>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</si>
  <si>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</si>
  <si>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</si>
  <si>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</si>
  <si>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</si>
  <si>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</si>
  <si>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</si>
  <si>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</si>
  <si>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</si>
  <si>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</si>
  <si>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</si>
  <si>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</si>
  <si>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</si>
  <si>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</si>
  <si>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</si>
  <si>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</si>
  <si>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</si>
  <si>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</si>
  <si>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</si>
  <si>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</si>
  <si>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</si>
  <si>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</si>
  <si>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</si>
  <si>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</si>
  <si>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</si>
  <si>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</si>
  <si>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</si>
  <si>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</si>
  <si>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</si>
  <si>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</si>
  <si>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</si>
  <si>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</si>
  <si>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</si>
  <si>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</si>
  <si>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</si>
  <si>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</si>
  <si>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</si>
  <si>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</si>
  <si>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</si>
  <si>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</si>
  <si>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</si>
  <si>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</si>
  <si>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</si>
  <si>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</si>
  <si>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</si>
  <si>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</si>
  <si>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</si>
  <si>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</si>
  <si>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</si>
  <si>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</si>
  <si>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</si>
  <si>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</si>
  <si>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</si>
  <si>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</si>
  <si>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</si>
  <si>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</si>
  <si>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</si>
  <si>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</si>
  <si>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</si>
  <si>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</si>
  <si>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</si>
  <si>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</si>
  <si>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</si>
  <si>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</si>
  <si>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</si>
  <si>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</si>
  <si>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</si>
  <si>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</si>
  <si>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</si>
  <si>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</si>
  <si>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</si>
  <si>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</si>
  <si>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</si>
  <si>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</si>
  <si>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</si>
  <si>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</si>
  <si>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</si>
  <si>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</si>
  <si>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</si>
  <si>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</si>
  <si>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</si>
  <si>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</si>
  <si>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</si>
  <si>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</si>
  <si>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</si>
  <si>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</si>
  <si>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</si>
  <si>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</si>
  <si>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</si>
  <si>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</si>
  <si>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</si>
  <si>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</si>
  <si>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</si>
  <si>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</si>
  <si>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</si>
  <si>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</si>
  <si>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</si>
  <si>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</si>
  <si>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</si>
  <si>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</si>
  <si>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</si>
  <si>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</si>
  <si>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</si>
  <si>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</si>
  <si>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</si>
  <si>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</si>
  <si>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</si>
  <si>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</si>
  <si>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</si>
  <si>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</si>
  <si>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</si>
  <si>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</si>
  <si>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</si>
  <si>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</si>
  <si>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</si>
  <si>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</si>
  <si>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</si>
  <si>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</si>
  <si>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</si>
  <si>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</si>
  <si>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</si>
  <si>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</si>
  <si>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</si>
  <si>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</si>
  <si>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</si>
  <si>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</si>
  <si>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</si>
  <si>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</si>
  <si>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</si>
  <si>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</si>
  <si>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</si>
  <si>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</si>
  <si>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</si>
  <si>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</si>
  <si>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</si>
  <si>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</si>
  <si>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</si>
  <si>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</si>
  <si>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</si>
  <si>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</si>
  <si>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</si>
  <si>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</si>
  <si>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</si>
  <si>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</si>
  <si>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</si>
  <si>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</si>
  <si>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</si>
  <si>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</si>
  <si>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</si>
  <si>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</si>
  <si>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</si>
  <si>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</si>
  <si>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</si>
  <si>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</si>
  <si>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</si>
  <si>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</si>
  <si>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</si>
  <si>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</si>
  <si>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</si>
  <si>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</si>
  <si>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</si>
  <si>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</si>
  <si>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</si>
  <si>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</si>
  <si>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</si>
  <si>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</si>
  <si>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</si>
  <si>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</si>
  <si>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</si>
  <si>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</si>
  <si>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</si>
  <si>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</si>
  <si>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</si>
  <si>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</si>
  <si>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</si>
  <si>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</si>
  <si>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</si>
  <si>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</si>
  <si>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</si>
  <si>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</si>
  <si>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</si>
  <si>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</si>
  <si>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</si>
  <si>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</si>
  <si>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</si>
  <si>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</si>
  <si>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</si>
  <si>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</si>
  <si>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</si>
  <si>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</si>
  <si>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</si>
  <si>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</si>
  <si>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</si>
  <si>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</si>
  <si>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</si>
  <si>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</si>
  <si>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</si>
  <si>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</si>
  <si>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</si>
  <si>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</si>
  <si>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</si>
  <si>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</si>
  <si>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</si>
  <si>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</si>
  <si>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</si>
  <si>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</si>
  <si>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</si>
  <si>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</si>
  <si>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</si>
  <si>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</si>
  <si>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</si>
  <si>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</si>
  <si>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</si>
  <si>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</si>
  <si>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</si>
  <si>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</si>
  <si>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</si>
  <si>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</si>
  <si>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</si>
  <si>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</si>
  <si>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</si>
  <si>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</si>
  <si>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</si>
  <si>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</si>
  <si>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</si>
  <si>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</si>
  <si>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</si>
  <si>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</si>
  <si>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</si>
  <si>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</si>
  <si>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</si>
  <si>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</si>
  <si>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</si>
  <si>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</si>
  <si>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</si>
  <si>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</si>
  <si>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</si>
  <si>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</si>
  <si>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</si>
  <si>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</si>
  <si>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</si>
  <si>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</si>
  <si>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</si>
  <si>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</si>
  <si>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</si>
  <si>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</si>
  <si>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</si>
  <si>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</si>
  <si>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</si>
  <si>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</si>
  <si>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</si>
  <si>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</si>
  <si>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</si>
  <si>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</si>
  <si>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</si>
  <si>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</si>
  <si>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</si>
  <si>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</si>
  <si>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</si>
  <si>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</si>
  <si>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</si>
  <si>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</si>
  <si>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</si>
  <si>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</si>
  <si>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</si>
  <si>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</si>
  <si>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</si>
  <si>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</si>
  <si>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</si>
  <si>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</si>
  <si>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</si>
  <si>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</si>
  <si>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</si>
  <si>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</si>
  <si>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</si>
  <si>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</si>
  <si>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</si>
  <si>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</si>
  <si>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</si>
  <si>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</si>
  <si>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</si>
  <si>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</si>
  <si>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</si>
  <si>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</si>
  <si>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</si>
  <si>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</si>
  <si>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</si>
  <si>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</si>
  <si>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</si>
  <si>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</si>
  <si>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</si>
  <si>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</si>
  <si>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</si>
  <si>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</si>
  <si>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</si>
  <si>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</si>
  <si>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</si>
  <si>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</si>
  <si>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</si>
  <si>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</si>
  <si>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</si>
  <si>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</si>
  <si>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</si>
  <si>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</si>
  <si>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</si>
  <si>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</si>
  <si>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</si>
  <si>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</si>
  <si>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</si>
  <si>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</si>
  <si>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</si>
  <si>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</si>
  <si>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</si>
  <si>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</si>
  <si>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</si>
  <si>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</si>
  <si>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</si>
  <si>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</si>
  <si>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</si>
  <si>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</si>
  <si>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</si>
  <si>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</si>
  <si>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</si>
  <si>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</si>
  <si>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</si>
  <si>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</si>
  <si>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</si>
  <si>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</si>
  <si>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</si>
  <si>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</si>
  <si>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</si>
  <si>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</si>
  <si>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</si>
  <si>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</si>
  <si>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</si>
  <si>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</si>
  <si>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</si>
  <si>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</si>
  <si>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</si>
  <si>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</si>
  <si>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</si>
  <si>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</si>
  <si>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</si>
  <si>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</si>
  <si>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</si>
  <si>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</si>
  <si>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</si>
  <si>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</si>
  <si>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</si>
  <si>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</si>
  <si>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</si>
  <si>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</si>
  <si>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</si>
  <si>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</si>
  <si>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</si>
  <si>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</si>
  <si>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</si>
  <si>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</si>
  <si>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</si>
  <si>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</si>
  <si>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</si>
  <si>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</si>
  <si>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</si>
  <si>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</si>
  <si>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</si>
  <si>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</si>
  <si>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</si>
  <si>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</si>
  <si>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</si>
  <si>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</si>
  <si>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</si>
  <si>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</si>
  <si>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</si>
  <si>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</si>
  <si>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</si>
  <si>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</si>
  <si>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</si>
  <si>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</si>
  <si>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</si>
  <si>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</si>
  <si>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</si>
  <si>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</si>
  <si>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</si>
  <si>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</si>
  <si>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</si>
  <si>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</si>
  <si>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</si>
  <si>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</si>
  <si>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</si>
  <si>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</si>
  <si>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</si>
  <si>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</si>
  <si>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</si>
  <si>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</si>
  <si>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</si>
  <si>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</si>
  <si>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</si>
  <si>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</si>
  <si>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</si>
  <si>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</si>
  <si>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</si>
  <si>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</si>
  <si>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</si>
  <si>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</si>
  <si>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</si>
  <si>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</si>
  <si>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</si>
  <si>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</si>
  <si>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</si>
  <si>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</si>
  <si>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</si>
  <si>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</si>
  <si>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</si>
  <si>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</si>
  <si>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</si>
  <si>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</si>
  <si>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</si>
  <si>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</si>
  <si>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</si>
  <si>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</si>
  <si>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</si>
  <si>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</si>
  <si>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</si>
  <si>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</si>
  <si>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</si>
  <si>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</si>
  <si>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</si>
  <si>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</si>
  <si>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</si>
  <si>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</si>
  <si>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</si>
  <si>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</si>
  <si>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</si>
  <si>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</si>
  <si>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</si>
  <si>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</si>
  <si>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</si>
  <si>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</si>
  <si>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</si>
  <si>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</si>
  <si>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</si>
  <si>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</si>
  <si>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</si>
  <si>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</si>
  <si>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</si>
  <si>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</si>
  <si>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</si>
  <si>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</si>
  <si>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</si>
  <si>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</si>
  <si>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</si>
  <si>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</si>
  <si>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</si>
  <si>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</si>
  <si>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</si>
  <si>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</si>
  <si>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</si>
  <si>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</si>
  <si>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</si>
  <si>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</si>
  <si>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</si>
  <si>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</si>
  <si>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</si>
  <si>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</si>
  <si>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</si>
  <si>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</si>
  <si>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</si>
  <si>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</si>
  <si>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</si>
  <si>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</si>
  <si>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</si>
  <si>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</si>
  <si>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</si>
  <si>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</si>
  <si>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</si>
  <si>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</si>
  <si>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</si>
  <si>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</si>
  <si>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</si>
  <si>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</si>
  <si>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</si>
  <si>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</si>
  <si>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</si>
  <si>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</si>
  <si>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</si>
  <si>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</si>
  <si>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</si>
  <si>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</si>
  <si>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</si>
  <si>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</si>
  <si>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</si>
  <si>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</si>
  <si>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</si>
  <si>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</si>
  <si>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</si>
  <si>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</si>
  <si>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</si>
  <si>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</si>
  <si>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</si>
  <si>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</si>
  <si>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</si>
  <si>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</si>
  <si>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</si>
  <si>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</si>
  <si>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</si>
  <si>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</si>
  <si>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</si>
  <si>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</si>
  <si>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</si>
  <si>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</si>
  <si>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</si>
  <si>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</si>
  <si>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</si>
  <si>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</si>
  <si>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</si>
  <si>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</si>
  <si>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</si>
  <si>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</si>
  <si>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</si>
  <si>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</si>
  <si>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</si>
  <si>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</si>
  <si>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</si>
  <si>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</si>
  <si>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</si>
  <si>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</si>
  <si>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</si>
  <si>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</si>
  <si>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</si>
  <si>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</si>
  <si>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</si>
  <si>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</si>
  <si>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</si>
  <si>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</si>
  <si>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</si>
  <si>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</si>
  <si>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</si>
  <si>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</si>
  <si>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</si>
  <si>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</si>
  <si>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</si>
  <si>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</si>
  <si>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</si>
  <si>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</si>
  <si>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</si>
  <si>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</si>
  <si>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</si>
  <si>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</si>
  <si>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</si>
  <si>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</si>
  <si>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</si>
  <si>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</si>
  <si>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</si>
  <si>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</si>
  <si>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</si>
  <si>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</si>
  <si>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</si>
  <si>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</si>
  <si>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</si>
  <si>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</si>
  <si>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</si>
  <si>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</si>
  <si>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</si>
  <si>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</si>
  <si>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</si>
  <si>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</si>
  <si>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</si>
  <si>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</si>
  <si>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</si>
  <si>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</si>
  <si>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</si>
  <si>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</si>
  <si>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</si>
  <si>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</si>
  <si>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</si>
  <si>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</si>
  <si>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</si>
  <si>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</si>
  <si>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</si>
  <si>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</si>
  <si>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</si>
  <si>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</si>
  <si>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</si>
  <si>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</si>
  <si>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</si>
  <si>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</si>
  <si>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</si>
  <si>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</si>
  <si>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</si>
  <si>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</si>
  <si>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</si>
  <si>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</si>
  <si>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</si>
  <si>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</si>
  <si>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</si>
  <si>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</si>
  <si>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</si>
  <si>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</si>
  <si>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</si>
  <si>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</si>
  <si>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</si>
  <si>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</si>
  <si>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</si>
  <si>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</si>
  <si>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</si>
  <si>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</si>
  <si>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</si>
  <si>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</si>
  <si>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</si>
  <si>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</si>
  <si>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</si>
  <si>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</si>
  <si>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</si>
  <si>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</si>
  <si>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</si>
  <si>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</si>
  <si>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</si>
  <si>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</si>
  <si>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</si>
  <si>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</si>
  <si>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</si>
  <si>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</si>
  <si>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</si>
  <si>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</si>
  <si>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</si>
  <si>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</si>
  <si>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</si>
  <si>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</si>
  <si>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</si>
  <si>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</si>
  <si>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</si>
  <si>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</si>
  <si>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</si>
  <si>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</si>
  <si>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</si>
  <si>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</si>
  <si>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</si>
  <si>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</si>
  <si>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</si>
  <si>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</si>
  <si>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</si>
  <si>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</si>
  <si>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</si>
  <si>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</si>
  <si>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</si>
  <si>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</si>
  <si>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</si>
  <si>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</si>
  <si>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</si>
  <si>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</si>
  <si>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</si>
  <si>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</si>
  <si>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</si>
  <si>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</si>
  <si>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</si>
  <si>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</si>
  <si>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</si>
  <si>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</si>
  <si>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</si>
  <si>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</si>
  <si>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</si>
  <si>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</si>
  <si>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</si>
  <si>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</si>
  <si>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</si>
  <si>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</si>
  <si>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</si>
  <si>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</si>
  <si>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</si>
  <si>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</si>
  <si>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</si>
  <si>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</si>
  <si>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</si>
  <si>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</si>
  <si>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</si>
  <si>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</si>
  <si>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</si>
  <si>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</si>
  <si>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</si>
  <si>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</si>
  <si>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</si>
  <si>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</si>
  <si>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</si>
  <si>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</si>
  <si>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</si>
  <si>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</si>
  <si>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</si>
  <si>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</si>
  <si>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</si>
  <si>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</si>
  <si>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</si>
  <si>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</si>
  <si>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</si>
  <si>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</si>
  <si>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</si>
  <si>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</si>
  <si>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</si>
  <si>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</si>
  <si>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</si>
  <si>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</si>
  <si>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</si>
  <si>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</si>
  <si>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</si>
  <si>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</si>
  <si>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</si>
  <si>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</si>
  <si>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</si>
  <si>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</si>
  <si>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</si>
  <si>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</si>
  <si>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</si>
  <si>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</si>
  <si>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</si>
  <si>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</si>
  <si>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</si>
  <si>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</si>
  <si>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</si>
  <si>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</si>
  <si>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</si>
  <si>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</si>
  <si>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</si>
  <si>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</si>
  <si>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</si>
  <si>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</si>
  <si>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</si>
  <si>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</si>
  <si>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</si>
  <si>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</si>
  <si>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</si>
  <si>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</si>
  <si>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</si>
  <si>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</si>
  <si>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</si>
  <si>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</si>
  <si>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</si>
  <si>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</si>
  <si>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</si>
  <si>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</si>
  <si>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</si>
  <si>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</si>
  <si>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</si>
  <si>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</si>
  <si>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</si>
  <si>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</si>
  <si>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</si>
  <si>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</si>
  <si>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</si>
  <si>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</si>
  <si>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</si>
  <si>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</si>
  <si>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</si>
  <si>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</si>
  <si>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</si>
  <si>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</si>
  <si>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</si>
  <si>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</si>
  <si>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</si>
  <si>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</si>
  <si>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</si>
  <si>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</si>
  <si>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</si>
  <si>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</si>
  <si>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</si>
  <si>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</si>
  <si>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</si>
  <si>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</si>
  <si>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</si>
  <si>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</si>
  <si>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</si>
  <si>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</si>
  <si>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</si>
  <si>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</si>
  <si>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</si>
  <si>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</si>
  <si>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</si>
  <si>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</si>
  <si>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</si>
  <si>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</si>
  <si>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</si>
  <si>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</si>
  <si>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</si>
  <si>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</si>
  <si>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</si>
  <si>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</si>
  <si>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</si>
  <si>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</si>
  <si>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</si>
  <si>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</si>
  <si>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</si>
  <si>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</si>
  <si>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</si>
  <si>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</si>
  <si>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</si>
  <si>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</si>
  <si>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</si>
  <si>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</si>
  <si>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</si>
  <si>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</si>
  <si>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</si>
  <si>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</si>
  <si>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</si>
  <si>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</si>
  <si>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</si>
  <si>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</si>
  <si>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</si>
  <si>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</si>
  <si>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</si>
  <si>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</si>
  <si>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</si>
  <si>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</si>
  <si>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</si>
  <si>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</si>
  <si>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</si>
  <si>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</si>
  <si>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</si>
  <si>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</si>
  <si>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</si>
  <si>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</si>
  <si>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</si>
  <si>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</si>
  <si>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</si>
  <si>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</si>
  <si>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</si>
  <si>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</si>
  <si>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</si>
  <si>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</si>
  <si>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</si>
  <si>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</si>
  <si>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</si>
  <si>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</si>
  <si>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</si>
  <si>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</si>
  <si>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</si>
  <si>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</si>
  <si>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</si>
  <si>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</si>
  <si>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</si>
  <si>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</si>
  <si>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</si>
  <si>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</si>
  <si>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</si>
  <si>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</si>
  <si>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</si>
  <si>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</si>
  <si>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</si>
  <si>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</si>
  <si>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</si>
  <si>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</si>
  <si>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</si>
  <si>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</si>
  <si>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</si>
  <si>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</si>
  <si>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</si>
  <si>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</si>
  <si>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</si>
  <si>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</si>
  <si>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</si>
  <si>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</si>
  <si>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</si>
  <si>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</si>
  <si>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</si>
  <si>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</si>
  <si>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</si>
  <si>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</si>
  <si>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</si>
  <si>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</si>
  <si>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</si>
  <si>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</si>
  <si>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</si>
  <si>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</si>
  <si>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</si>
  <si>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</si>
  <si>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</si>
  <si>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</si>
  <si>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</si>
  <si>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</si>
  <si>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</si>
  <si>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</si>
  <si>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</si>
  <si>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</si>
  <si>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</si>
  <si>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</si>
  <si>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</si>
  <si>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</si>
  <si>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</si>
  <si>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</si>
  <si>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</si>
  <si>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</si>
  <si>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</si>
  <si>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</si>
  <si>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</si>
  <si>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</si>
  <si>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</si>
  <si>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</si>
  <si>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</si>
  <si>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</si>
  <si>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</si>
  <si>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</si>
  <si>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</si>
  <si>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</si>
  <si>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</si>
  <si>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</si>
  <si>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</si>
  <si>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</si>
  <si>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</si>
  <si>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</si>
  <si>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</si>
  <si>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</si>
  <si>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</si>
  <si>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</si>
  <si>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</si>
  <si>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</si>
  <si>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</si>
  <si>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</si>
  <si>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</si>
  <si>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</si>
  <si>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</si>
  <si>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</si>
  <si>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</si>
  <si>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</si>
  <si>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</si>
  <si>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</si>
  <si>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</si>
  <si>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</si>
  <si>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</si>
  <si>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</si>
  <si>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</si>
  <si>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</si>
  <si>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</si>
  <si>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</si>
  <si>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</si>
  <si>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</si>
  <si>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</si>
  <si>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</si>
  <si>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</si>
  <si>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</si>
  <si>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</si>
  <si>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</si>
  <si>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</si>
  <si>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</si>
  <si>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</si>
  <si>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</si>
  <si>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</si>
  <si>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</si>
  <si>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</si>
  <si>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</si>
  <si>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</si>
  <si>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</si>
  <si>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</si>
  <si>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</si>
  <si>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</si>
  <si>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</si>
  <si>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</si>
  <si>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</si>
  <si>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</si>
  <si>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</si>
  <si>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</si>
  <si>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</si>
  <si>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</si>
  <si>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</si>
  <si>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</si>
  <si>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</si>
  <si>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</si>
  <si>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</si>
  <si>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</si>
  <si>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</si>
  <si>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</si>
  <si>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</si>
  <si>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</si>
  <si>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</si>
  <si>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</si>
  <si>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</si>
  <si>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</si>
  <si>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</si>
  <si>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</si>
  <si>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</si>
  <si>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</si>
  <si>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</si>
  <si>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</si>
  <si>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</si>
  <si>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</si>
  <si>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</si>
  <si>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</si>
  <si>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</si>
  <si>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</si>
  <si>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</si>
  <si>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</si>
  <si>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</si>
  <si>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</si>
  <si>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</si>
  <si>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</si>
  <si>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</si>
  <si>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</si>
  <si>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</si>
  <si>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</si>
  <si>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</si>
  <si>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</si>
  <si>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</si>
  <si>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</si>
  <si>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</si>
  <si>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</si>
  <si>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</si>
  <si>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</si>
  <si>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</si>
  <si>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</si>
  <si>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</si>
  <si>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</si>
  <si>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</si>
  <si>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</si>
  <si>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</si>
  <si>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</si>
  <si>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</si>
  <si>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</si>
  <si>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</si>
  <si>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</si>
  <si>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</si>
  <si>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</si>
  <si>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</si>
  <si>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</si>
  <si>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</si>
  <si>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</si>
  <si>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</si>
  <si>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</si>
  <si>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</si>
  <si>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</si>
  <si>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</si>
  <si>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</si>
  <si>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</si>
  <si>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</si>
  <si>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</si>
  <si>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</si>
  <si>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</si>
  <si>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</si>
  <si>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</si>
  <si>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</si>
  <si>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</si>
  <si>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</si>
  <si>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</si>
  <si>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</si>
  <si>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</si>
  <si>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</si>
  <si>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</si>
  <si>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</si>
  <si>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</si>
  <si>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</si>
  <si>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</si>
  <si>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</si>
  <si>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</si>
  <si>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</si>
  <si>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</si>
  <si>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</si>
  <si>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</si>
  <si>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</si>
  <si>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</si>
  <si>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</si>
  <si>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</si>
  <si>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</si>
  <si>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</si>
  <si>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</si>
  <si>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</si>
  <si>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</si>
  <si>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</si>
  <si>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</si>
  <si>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</si>
  <si>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</si>
  <si>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</si>
  <si>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</si>
  <si>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</si>
  <si>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</si>
  <si>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</si>
  <si>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</si>
  <si>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</si>
  <si>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</si>
  <si>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</si>
  <si>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</si>
  <si>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</si>
  <si>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</si>
  <si>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</si>
  <si>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</si>
  <si>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</si>
  <si>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</si>
  <si>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</si>
  <si>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</si>
  <si>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</si>
  <si>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</si>
  <si>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</si>
  <si>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</si>
  <si>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</si>
  <si>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</si>
  <si>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</si>
  <si>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</si>
  <si>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</si>
  <si>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</si>
  <si>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</si>
  <si>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</si>
  <si>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</si>
  <si>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</si>
  <si>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</si>
  <si>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</si>
  <si>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</si>
  <si>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</si>
  <si>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</si>
  <si>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</si>
  <si>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</si>
  <si>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</si>
  <si>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</si>
  <si>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</si>
  <si>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</si>
  <si>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</si>
  <si>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</si>
  <si>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</si>
  <si>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</si>
  <si>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</si>
  <si>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</si>
  <si>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</si>
  <si>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</si>
  <si>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</si>
  <si>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</si>
  <si>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</si>
  <si>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</si>
  <si>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</si>
  <si>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</si>
  <si>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</si>
  <si>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</si>
  <si>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</si>
  <si>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</si>
  <si>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</si>
  <si>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</si>
  <si>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</si>
  <si>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</si>
  <si>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</si>
  <si>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</si>
  <si>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</si>
  <si>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</si>
  <si>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</si>
  <si>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</si>
  <si>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</si>
  <si>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</si>
  <si>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</si>
  <si>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</si>
  <si>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</si>
  <si>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</si>
  <si>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</si>
  <si>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</si>
  <si>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</si>
  <si>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</si>
  <si>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</si>
  <si>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</si>
  <si>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</si>
  <si>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</si>
  <si>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</si>
  <si>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</si>
  <si>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</si>
  <si>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</si>
  <si>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</si>
  <si>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</si>
  <si>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</si>
  <si>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</si>
  <si>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</si>
  <si>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</si>
  <si>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</si>
  <si>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</si>
  <si>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</si>
  <si>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</si>
  <si>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</si>
  <si>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</si>
  <si>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</si>
  <si>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</si>
  <si>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</si>
  <si>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</si>
  <si>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</si>
  <si>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</si>
  <si>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</si>
  <si>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</si>
  <si>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</si>
  <si>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</si>
  <si>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</si>
  <si>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</si>
  <si>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</si>
  <si>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</si>
  <si>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</si>
  <si>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</si>
  <si>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</si>
  <si>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</si>
  <si>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</si>
  <si>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</si>
  <si>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</si>
  <si>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</si>
  <si>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</si>
  <si>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</si>
  <si>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</si>
  <si>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</si>
  <si>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</si>
  <si>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</si>
  <si>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</si>
  <si>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</si>
  <si>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</si>
  <si>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</si>
  <si>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</si>
  <si>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</si>
  <si>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</si>
  <si>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</si>
  <si>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</si>
  <si>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</si>
  <si>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</si>
  <si>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</si>
  <si>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</si>
  <si>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</si>
  <si>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</si>
  <si>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</si>
  <si>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</si>
  <si>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</si>
  <si>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</si>
  <si>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</si>
  <si>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</si>
  <si>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</si>
  <si>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</si>
  <si>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</si>
  <si>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</si>
  <si>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</si>
  <si>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</si>
  <si>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</si>
  <si>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</si>
  <si>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</si>
  <si>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</si>
  <si>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</si>
  <si>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</si>
  <si>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</si>
  <si>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</si>
  <si>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</si>
  <si>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</si>
  <si>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</si>
  <si>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</si>
  <si>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</si>
  <si>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</si>
  <si>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</si>
  <si>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</si>
  <si>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</si>
  <si>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</si>
  <si>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</si>
  <si>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</si>
  <si>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</si>
  <si>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</si>
  <si>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</si>
  <si>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</si>
  <si>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</si>
  <si>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</si>
  <si>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</si>
  <si>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</si>
  <si>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</si>
  <si>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</si>
  <si>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</si>
  <si>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</si>
  <si>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</si>
  <si>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</si>
  <si>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</si>
  <si>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</si>
  <si>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</si>
  <si>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</si>
  <si>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</si>
  <si>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</si>
  <si>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</si>
  <si>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</si>
  <si>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</si>
  <si>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</si>
  <si>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</si>
  <si>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</si>
  <si>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</si>
  <si>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</si>
  <si>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</si>
  <si>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</si>
  <si>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</si>
  <si>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</si>
  <si>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</si>
  <si>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</si>
  <si>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</si>
  <si>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</si>
  <si>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</si>
  <si>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</si>
  <si>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</si>
  <si>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</si>
  <si>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</si>
  <si>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</si>
  <si>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</si>
  <si>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</si>
  <si>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</si>
  <si>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</si>
  <si>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</si>
  <si>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</si>
  <si>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</si>
  <si>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</si>
  <si>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</si>
  <si>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</si>
  <si>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</si>
  <si>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</si>
  <si>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</si>
  <si>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</si>
  <si>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</si>
  <si>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</si>
  <si>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</si>
  <si>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</si>
  <si>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</si>
  <si>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</si>
  <si>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</si>
  <si>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</si>
  <si>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</si>
  <si>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</si>
  <si>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</si>
  <si>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</si>
  <si>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</si>
  <si>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</si>
  <si>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</si>
  <si>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</si>
  <si>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</si>
  <si>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</si>
  <si>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</si>
  <si>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</si>
  <si>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</si>
  <si>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</si>
  <si>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</si>
  <si>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</si>
  <si>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</si>
  <si>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</si>
  <si>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</si>
  <si>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</si>
  <si>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</si>
  <si>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</si>
  <si>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</si>
  <si>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</si>
  <si>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</si>
  <si>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</si>
  <si>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</si>
  <si>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</si>
  <si>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</si>
  <si>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</si>
  <si>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</si>
  <si>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</si>
  <si>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</si>
  <si>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</si>
  <si>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</si>
  <si>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</si>
  <si>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</si>
  <si>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</si>
  <si>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</si>
  <si>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</si>
  <si>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</si>
  <si>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</si>
  <si>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</si>
  <si>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</si>
  <si>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</si>
  <si>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</si>
  <si>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</si>
  <si>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</si>
  <si>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</si>
  <si>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</si>
  <si>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</si>
  <si>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</si>
  <si>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</si>
  <si>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</si>
  <si>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</si>
  <si>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</si>
  <si>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</si>
  <si>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</si>
  <si>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</si>
  <si>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</si>
  <si>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</si>
  <si>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</si>
  <si>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</si>
  <si>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</si>
  <si>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</si>
  <si>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</si>
  <si>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</si>
  <si>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</si>
  <si>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</si>
  <si>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</si>
  <si>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</si>
  <si>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</si>
  <si>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</si>
  <si>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</si>
  <si>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</si>
  <si>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</si>
  <si>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</si>
  <si>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</si>
  <si>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</si>
  <si>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</si>
  <si>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</si>
  <si>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</si>
  <si>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</si>
  <si>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</si>
  <si>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</si>
  <si>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</si>
  <si>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</si>
  <si>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</si>
  <si>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</si>
  <si>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</si>
  <si>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</si>
  <si>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</si>
  <si>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</si>
  <si>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</si>
  <si>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</si>
  <si>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</si>
  <si>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</si>
  <si>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</si>
  <si>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</si>
  <si>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</si>
  <si>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</si>
  <si>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</si>
  <si>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</si>
  <si>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</si>
  <si>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</si>
  <si>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</si>
  <si>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</si>
  <si>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</si>
  <si>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</si>
  <si>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</si>
  <si>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</si>
  <si>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</si>
  <si>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</si>
  <si>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</si>
  <si>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</si>
  <si>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</si>
  <si>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</si>
  <si>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</si>
  <si>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</si>
  <si>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</si>
  <si>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</si>
  <si>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</si>
  <si>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</si>
  <si>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</si>
  <si>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</si>
  <si>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</si>
  <si>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</si>
  <si>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</si>
  <si>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</si>
  <si>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</si>
  <si>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</si>
  <si>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</si>
  <si>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</si>
  <si>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</si>
  <si>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</si>
  <si>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</si>
  <si>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</si>
  <si>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</si>
  <si>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</si>
  <si>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</si>
  <si>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</si>
  <si>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</si>
  <si>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</si>
  <si>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</si>
  <si>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</si>
  <si>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</si>
  <si>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</si>
  <si>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</si>
  <si>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</si>
  <si>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</si>
  <si>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</si>
  <si>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</si>
  <si>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</si>
  <si>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</si>
  <si>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</si>
  <si>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</si>
  <si>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</si>
  <si>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</si>
  <si>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</si>
  <si>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</si>
  <si>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</si>
  <si>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</si>
  <si>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</si>
  <si>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</si>
  <si>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</si>
  <si>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</si>
  <si>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</si>
  <si>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</si>
  <si>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</si>
  <si>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</si>
  <si>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</si>
  <si>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</si>
  <si>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</si>
  <si>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</si>
  <si>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</si>
  <si>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</si>
  <si>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</si>
  <si>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</si>
  <si>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</si>
  <si>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</si>
  <si>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</si>
  <si>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</si>
  <si>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</si>
  <si>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</si>
  <si>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</si>
  <si>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</si>
  <si>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</si>
  <si>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</si>
  <si>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</si>
  <si>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</si>
  <si>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</si>
  <si>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</si>
  <si>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</si>
  <si>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</si>
  <si>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</si>
  <si>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</si>
  <si>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</si>
  <si>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</si>
  <si>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</si>
  <si>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</si>
  <si>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</si>
  <si>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</si>
  <si>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</si>
  <si>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</si>
  <si>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</si>
  <si>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</si>
  <si>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</si>
  <si>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</si>
  <si>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</si>
  <si>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</si>
  <si>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</si>
  <si>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</si>
  <si>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</si>
  <si>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</si>
  <si>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</si>
  <si>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</si>
  <si>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</si>
  <si>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</si>
  <si>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</si>
  <si>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</si>
  <si>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</si>
  <si>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</si>
  <si>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</si>
  <si>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</si>
  <si>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</si>
  <si>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</si>
  <si>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</si>
  <si>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</si>
  <si>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</si>
  <si>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</si>
  <si>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</si>
  <si>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</si>
  <si>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</si>
  <si>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</si>
  <si>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</si>
  <si>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</si>
  <si>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</si>
  <si>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</si>
  <si>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</si>
  <si>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</si>
  <si>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</si>
  <si>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</si>
  <si>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</si>
  <si>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</si>
  <si>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</si>
  <si>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</si>
  <si>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</si>
  <si>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</si>
  <si>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</si>
  <si>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</si>
  <si>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</si>
  <si>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</si>
  <si>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</si>
  <si>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</si>
  <si>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</si>
  <si>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</si>
  <si>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</si>
  <si>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</si>
  <si>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</si>
  <si>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</si>
  <si>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</si>
  <si>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</si>
  <si>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</si>
  <si>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</si>
  <si>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</si>
  <si>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</si>
  <si>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</si>
  <si>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</si>
  <si>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</si>
  <si>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</si>
  <si>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</si>
  <si>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</si>
  <si>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</si>
  <si>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</si>
  <si>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</si>
  <si>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</si>
  <si>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</si>
  <si>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</si>
  <si>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</si>
  <si>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</si>
  <si>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</si>
  <si>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</si>
  <si>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</si>
  <si>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</si>
  <si>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</si>
  <si>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</si>
  <si>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</si>
  <si>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</si>
  <si>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</si>
  <si>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</si>
  <si>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</si>
  <si>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</si>
  <si>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</si>
  <si>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</si>
  <si>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</si>
  <si>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</si>
  <si>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</si>
  <si>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</si>
  <si>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</si>
  <si>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</si>
  <si>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</si>
  <si>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</si>
  <si>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</si>
  <si>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</si>
  <si>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</si>
  <si>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</si>
  <si>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</si>
  <si>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</si>
  <si>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</si>
  <si>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</si>
  <si>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</si>
  <si>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</si>
  <si>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</si>
  <si>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</si>
  <si>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</si>
  <si>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</si>
  <si>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</si>
  <si>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</si>
  <si>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</si>
  <si>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</si>
  <si>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</si>
  <si>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</si>
  <si>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</si>
  <si>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</si>
  <si>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</si>
  <si>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</si>
  <si>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</si>
  <si>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</si>
  <si>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</si>
  <si>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</si>
  <si>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</si>
  <si>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</si>
  <si>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</si>
  <si>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</si>
  <si>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</si>
  <si>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</si>
  <si>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</si>
  <si>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</si>
  <si>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</si>
  <si>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</si>
  <si>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</si>
  <si>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</si>
  <si>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</si>
  <si>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</si>
  <si>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</si>
  <si>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</si>
  <si>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</si>
  <si>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</si>
  <si>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</si>
  <si>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</si>
  <si>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</si>
  <si>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</si>
  <si>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</si>
  <si>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</si>
  <si>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</si>
  <si>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</si>
  <si>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</si>
  <si>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</si>
  <si>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</si>
  <si>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</si>
  <si>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</si>
  <si>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</si>
  <si>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</si>
  <si>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</si>
  <si>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</si>
  <si>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</si>
  <si>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</si>
  <si>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</si>
  <si>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</si>
  <si>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</si>
  <si>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</si>
  <si>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</si>
  <si>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</si>
  <si>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</si>
  <si>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</si>
  <si>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</si>
  <si>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</si>
  <si>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</si>
  <si>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</si>
  <si>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</si>
  <si>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</si>
  <si>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</si>
  <si>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</si>
  <si>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</si>
  <si>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</si>
  <si>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</si>
  <si>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</si>
  <si>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</si>
  <si>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</si>
  <si>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</si>
  <si>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</si>
  <si>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</si>
  <si>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</si>
  <si>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</si>
  <si>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</si>
  <si>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</si>
  <si>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</si>
  <si>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</si>
  <si>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</si>
  <si>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</si>
  <si>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</si>
  <si>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</si>
  <si>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</si>
  <si>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</si>
  <si>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</si>
  <si>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</si>
  <si>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</si>
  <si>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</si>
  <si>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</si>
  <si>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</si>
  <si>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</si>
  <si>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</si>
  <si>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</si>
  <si>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</si>
  <si>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</si>
  <si>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</si>
  <si>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</si>
  <si>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</si>
  <si>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</si>
  <si>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</si>
  <si>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</si>
  <si>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</si>
  <si>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</si>
  <si>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</si>
  <si>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</si>
  <si>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</si>
  <si>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</si>
  <si>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</si>
  <si>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</si>
  <si>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</si>
  <si>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</si>
  <si>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</si>
  <si>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</si>
  <si>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</si>
  <si>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</si>
  <si>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</si>
  <si>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</si>
  <si>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</si>
  <si>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</si>
  <si>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</si>
  <si>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</si>
  <si>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</si>
  <si>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</si>
  <si>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</si>
  <si>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</si>
  <si>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</si>
  <si>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</si>
  <si>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</si>
  <si>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</si>
  <si>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</si>
  <si>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</si>
  <si>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</si>
  <si>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</si>
  <si>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</si>
  <si>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</si>
  <si>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</si>
  <si>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</si>
  <si>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</si>
  <si>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</si>
  <si>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</si>
  <si>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</si>
  <si>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</si>
  <si>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</si>
  <si>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</si>
  <si>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</si>
  <si>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</si>
  <si>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</si>
  <si>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</si>
  <si>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</si>
  <si>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</si>
  <si>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</si>
  <si>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</si>
  <si>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</si>
  <si>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</si>
  <si>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</si>
  <si>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</si>
  <si>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</si>
  <si>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</si>
  <si>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</si>
  <si>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</si>
  <si>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</si>
  <si>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</si>
  <si>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</si>
  <si>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</si>
  <si>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</si>
  <si>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</si>
  <si>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</si>
  <si>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</si>
  <si>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</si>
  <si>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</si>
  <si>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</si>
  <si>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</si>
  <si>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</si>
  <si>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</si>
  <si>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</si>
  <si>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</si>
  <si>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</si>
  <si>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</si>
  <si>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</si>
  <si>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</si>
  <si>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</si>
  <si>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</si>
  <si>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</si>
  <si>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</si>
  <si>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</si>
  <si>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</si>
  <si>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</si>
  <si>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</si>
  <si>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</si>
  <si>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</si>
  <si>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</si>
  <si>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</si>
  <si>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</si>
  <si>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</si>
  <si>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</si>
  <si>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</si>
  <si>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</si>
  <si>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</si>
  <si>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</si>
  <si>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</si>
  <si>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</si>
  <si>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</si>
  <si>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</si>
  <si>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</si>
  <si>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</si>
  <si>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</si>
  <si>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</si>
  <si>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</si>
  <si>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</si>
  <si>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</si>
  <si>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</si>
  <si>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</si>
  <si>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</si>
  <si>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</si>
  <si>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</si>
  <si>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</si>
  <si>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</si>
  <si>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</si>
  <si>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</si>
  <si>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</si>
  <si>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</si>
  <si>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</si>
  <si>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</si>
  <si>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</si>
  <si>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</si>
  <si>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</si>
  <si>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</si>
  <si>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</si>
  <si>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</si>
  <si>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</si>
  <si>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</si>
  <si>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</si>
  <si>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</si>
  <si>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</si>
  <si>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</si>
  <si>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</si>
  <si>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</si>
  <si>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</si>
  <si>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</si>
  <si>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</si>
  <si>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</si>
  <si>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</si>
  <si>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</si>
  <si>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</si>
  <si>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</si>
  <si>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</si>
  <si>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</si>
  <si>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</si>
  <si>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</si>
  <si>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</si>
  <si>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</si>
  <si>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</si>
  <si>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</si>
  <si>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</si>
  <si>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</si>
  <si>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</si>
  <si>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</si>
  <si>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</si>
  <si>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</si>
  <si>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</si>
  <si>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</si>
  <si>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</si>
  <si>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</si>
  <si>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</si>
  <si>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</si>
  <si>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</si>
  <si>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</si>
  <si>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</si>
  <si>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</si>
  <si>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</si>
  <si>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</si>
  <si>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</si>
  <si>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</si>
  <si>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</si>
  <si>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</si>
  <si>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</si>
  <si>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</si>
  <si>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</si>
  <si>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</si>
  <si>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</si>
  <si>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</si>
  <si>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</si>
  <si>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</si>
  <si>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</si>
  <si>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</si>
  <si>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</si>
  <si>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</si>
  <si>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</si>
  <si>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</si>
  <si>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</si>
  <si>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</si>
  <si>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</si>
  <si>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</si>
  <si>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</si>
  <si>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</si>
  <si>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</si>
  <si>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</si>
  <si>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</si>
  <si>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</si>
  <si>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</si>
  <si>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</si>
  <si>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</si>
  <si>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</si>
  <si>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</si>
  <si>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</si>
  <si>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</si>
  <si>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</si>
  <si>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</si>
  <si>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</si>
  <si>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</si>
  <si>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</si>
  <si>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</si>
  <si>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</si>
  <si>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</si>
  <si>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</si>
  <si>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</si>
  <si>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</si>
  <si>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</si>
  <si>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</si>
  <si>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</si>
  <si>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</si>
  <si>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</si>
  <si>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</si>
  <si>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</si>
  <si>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</si>
  <si>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</si>
  <si>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</si>
  <si>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</si>
  <si>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</si>
  <si>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</si>
  <si>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</si>
  <si>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</si>
  <si>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</si>
  <si>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</si>
  <si>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</si>
  <si>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</si>
  <si>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</si>
  <si>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</si>
  <si>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</si>
  <si>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</si>
  <si>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</si>
  <si>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</si>
  <si>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</si>
  <si>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</si>
  <si>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</si>
  <si>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</si>
  <si>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</si>
  <si>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</si>
  <si>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</si>
  <si>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</si>
  <si>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</si>
  <si>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</si>
  <si>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</si>
  <si>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</si>
  <si>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</si>
  <si>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</si>
  <si>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</si>
  <si>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</si>
  <si>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</si>
  <si>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</si>
  <si>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</si>
  <si>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</si>
  <si>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</si>
  <si>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</si>
  <si>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</si>
  <si>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</si>
  <si>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</si>
  <si>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</si>
  <si>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</si>
  <si>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</si>
  <si>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</si>
  <si>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</si>
  <si>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</si>
  <si>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</si>
  <si>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</si>
  <si>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</si>
  <si>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</si>
  <si>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</si>
  <si>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</si>
  <si>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</si>
  <si>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</si>
  <si>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</si>
  <si>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</si>
  <si>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</si>
  <si>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</si>
  <si>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</si>
  <si>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</si>
  <si>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</si>
  <si>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</si>
  <si>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</si>
  <si>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</si>
  <si>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</si>
  <si>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</si>
  <si>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</si>
  <si>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</si>
  <si>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</si>
  <si>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</si>
  <si>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</si>
  <si>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</si>
  <si>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</si>
  <si>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</si>
  <si>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</si>
  <si>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</si>
  <si>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</si>
  <si>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</si>
  <si>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</si>
  <si>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</si>
  <si>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</si>
  <si>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</si>
  <si>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</si>
  <si>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</si>
  <si>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</si>
  <si>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</si>
  <si>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</si>
  <si>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</si>
  <si>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</si>
  <si>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</si>
  <si>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</si>
  <si>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</si>
  <si>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</si>
  <si>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</si>
  <si>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</si>
  <si>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</si>
  <si>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</si>
  <si>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</si>
  <si>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</si>
  <si>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</si>
  <si>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</si>
  <si>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</si>
  <si>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</si>
  <si>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</si>
  <si>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</si>
  <si>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</si>
  <si>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</si>
  <si>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</si>
  <si>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</si>
  <si>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</si>
  <si>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</si>
  <si>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</si>
  <si>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</si>
  <si>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</si>
  <si>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</si>
  <si>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</si>
  <si>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</si>
  <si>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</si>
  <si>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</si>
  <si>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</si>
  <si>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</si>
  <si>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</si>
  <si>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</si>
  <si>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</si>
  <si>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</si>
  <si>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</si>
  <si>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</si>
  <si>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</si>
  <si>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</si>
  <si>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</si>
  <si>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</si>
  <si>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</si>
  <si>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</si>
  <si>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</si>
  <si>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</si>
  <si>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</si>
  <si>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</si>
  <si>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</si>
  <si>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</si>
  <si>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</si>
  <si>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</si>
  <si>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</si>
  <si>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</si>
  <si>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</si>
  <si>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</si>
  <si>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</si>
  <si>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</si>
  <si>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</si>
  <si>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</si>
  <si>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</si>
  <si>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</si>
  <si>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</si>
  <si>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</si>
  <si>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</si>
  <si>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</si>
  <si>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</si>
  <si>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</si>
  <si>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</si>
  <si>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</si>
  <si>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</si>
  <si>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</si>
  <si>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</si>
  <si>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</si>
  <si>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</si>
  <si>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</si>
  <si>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</si>
  <si>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</si>
  <si>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</si>
  <si>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</si>
  <si>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</si>
  <si>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</si>
  <si>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</si>
  <si>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</si>
  <si>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</si>
  <si>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</si>
  <si>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</si>
  <si>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</si>
  <si>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</si>
  <si>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</si>
  <si>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</si>
  <si>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</si>
  <si>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</si>
  <si>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</si>
  <si>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</si>
  <si>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</si>
  <si>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</si>
  <si>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</si>
  <si>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</si>
  <si>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</si>
  <si>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</si>
  <si>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</si>
  <si>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</si>
  <si>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</si>
  <si>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</si>
  <si>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</si>
  <si>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</si>
  <si>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</si>
  <si>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</si>
  <si>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</si>
  <si>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</si>
  <si>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</si>
  <si>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</si>
  <si>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</si>
  <si>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</si>
  <si>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</si>
  <si>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</si>
  <si>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</si>
  <si>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</si>
  <si>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</si>
  <si>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</si>
  <si>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</si>
  <si>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</si>
  <si>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</si>
  <si>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</si>
  <si>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</si>
  <si>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</si>
  <si>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</si>
  <si>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</si>
  <si>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</si>
  <si>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</si>
  <si>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</si>
  <si>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</si>
  <si>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</si>
  <si>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</si>
  <si>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</si>
  <si>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</si>
  <si>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</si>
  <si>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</si>
  <si>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</si>
  <si>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</si>
  <si>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</si>
  <si>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</si>
  <si>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</si>
  <si>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</si>
  <si>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</si>
  <si>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</si>
  <si>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</si>
  <si>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</si>
  <si>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</si>
  <si>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</si>
  <si>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</si>
  <si>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</si>
  <si>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</si>
  <si>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</si>
  <si>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</si>
  <si>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</si>
  <si>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</si>
  <si>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</si>
  <si>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</si>
  <si>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</si>
  <si>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</si>
  <si>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</si>
  <si>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</si>
  <si>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</si>
  <si>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</si>
  <si>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</si>
  <si>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</si>
  <si>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</si>
  <si>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</si>
  <si>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</si>
  <si>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</si>
  <si>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</si>
  <si>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</si>
  <si>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</si>
  <si>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</si>
  <si>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</si>
  <si>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</si>
  <si>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</si>
  <si>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</si>
  <si>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</si>
  <si>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</si>
  <si>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</si>
  <si>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</si>
  <si>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</si>
  <si>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</si>
  <si>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</si>
  <si>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</si>
  <si>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</si>
  <si>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</si>
  <si>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</si>
  <si>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</si>
  <si>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</si>
  <si>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</si>
  <si>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</si>
  <si>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</si>
  <si>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</si>
  <si>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</si>
  <si>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</si>
  <si>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</si>
  <si>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</si>
  <si>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</si>
  <si>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</si>
  <si>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</si>
  <si>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</si>
  <si>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</si>
  <si>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</si>
  <si>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</si>
  <si>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</si>
  <si>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</si>
  <si>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</si>
  <si>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</si>
  <si>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</si>
  <si>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</si>
  <si>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</si>
  <si>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</si>
  <si>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</si>
  <si>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</si>
  <si>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</si>
  <si>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</si>
  <si>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</si>
  <si>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</si>
  <si>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</si>
  <si>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</si>
  <si>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</si>
  <si>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</si>
  <si>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</si>
  <si>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</si>
  <si>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</si>
  <si>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</si>
  <si>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</si>
  <si>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</si>
  <si>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</si>
  <si>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</si>
  <si>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</si>
  <si>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</si>
  <si>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</si>
  <si>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</si>
  <si>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</si>
  <si>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</si>
  <si>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</si>
  <si>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</si>
  <si>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</si>
  <si>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</si>
  <si>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</si>
  <si>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</si>
  <si>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</si>
  <si>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</si>
  <si>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</si>
  <si>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</si>
  <si>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</si>
  <si>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</si>
  <si>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</si>
  <si>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</si>
  <si>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</si>
  <si>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</si>
  <si>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</si>
  <si>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</si>
  <si>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</si>
  <si>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</si>
  <si>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</si>
  <si>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</si>
  <si>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</si>
  <si>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</si>
  <si>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</si>
  <si>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</si>
  <si>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</si>
  <si>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</si>
  <si>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</si>
  <si>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</si>
  <si>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</si>
  <si>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</si>
  <si>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</si>
  <si>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</si>
  <si>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</si>
  <si>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</si>
  <si>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</si>
  <si>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</si>
  <si>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</si>
  <si>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</si>
  <si>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</si>
  <si>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</si>
  <si>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</si>
  <si>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</si>
  <si>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</si>
  <si>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</si>
  <si>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</si>
  <si>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</si>
  <si>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</si>
  <si>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</si>
  <si>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</si>
  <si>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</si>
  <si>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</si>
  <si>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</si>
  <si>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</si>
  <si>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</si>
  <si>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</si>
  <si>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</si>
  <si>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</si>
  <si>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</si>
  <si>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</si>
  <si>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</si>
  <si>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</si>
  <si>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</si>
  <si>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</si>
  <si>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</si>
  <si>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</si>
  <si>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</si>
  <si>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</si>
  <si>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</si>
  <si>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</si>
  <si>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</si>
  <si>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</si>
  <si>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</si>
  <si>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</si>
  <si>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</si>
  <si>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</si>
  <si>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</si>
  <si>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</si>
  <si>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</si>
  <si>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</si>
  <si>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</si>
  <si>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</si>
  <si>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</si>
  <si>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</si>
  <si>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</si>
  <si>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</si>
  <si>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</si>
  <si>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</si>
  <si>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</si>
  <si>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</si>
  <si>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</si>
  <si>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</si>
  <si>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</si>
  <si>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</si>
  <si>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</si>
  <si>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</si>
  <si>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</si>
  <si>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</si>
  <si>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</si>
  <si>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</si>
  <si>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</si>
  <si>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</si>
  <si>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</si>
  <si>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</si>
  <si>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</si>
  <si>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</si>
  <si>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</si>
  <si>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</si>
  <si>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</si>
  <si>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</si>
  <si>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</si>
  <si>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</si>
  <si>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</si>
  <si>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</si>
  <si>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</si>
  <si>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</si>
  <si>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</si>
  <si>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</si>
  <si>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</si>
  <si>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</si>
  <si>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</si>
  <si>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</si>
  <si>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</si>
  <si>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</si>
  <si>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</si>
  <si>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</si>
  <si>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</si>
  <si>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</si>
  <si>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</si>
  <si>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</si>
  <si>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</si>
  <si>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</si>
  <si>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</si>
  <si>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</si>
  <si>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</si>
  <si>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</si>
  <si>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</si>
  <si>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</si>
  <si>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</si>
  <si>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</si>
  <si>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</si>
  <si>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</si>
  <si>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</si>
  <si>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</si>
  <si>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</si>
  <si>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</si>
  <si>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</si>
  <si>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</si>
  <si>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</si>
  <si>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</si>
  <si>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</si>
  <si>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</si>
  <si>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</si>
  <si>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</si>
  <si>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</si>
  <si>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</si>
  <si>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</si>
  <si>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</si>
  <si>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</si>
  <si>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</si>
  <si>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</si>
  <si>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</si>
  <si>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</si>
  <si>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</si>
  <si>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</si>
  <si>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</si>
  <si>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</si>
  <si>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</si>
  <si>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</si>
  <si>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</si>
  <si>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</si>
  <si>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</si>
  <si>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</si>
  <si>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</si>
  <si>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</si>
  <si>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</si>
  <si>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</si>
  <si>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</si>
  <si>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</si>
  <si>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</si>
  <si>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</si>
  <si>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</si>
  <si>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</si>
  <si>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</si>
  <si>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</si>
  <si>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</si>
  <si>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</si>
  <si>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</si>
  <si>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</si>
  <si>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</si>
  <si>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</si>
  <si>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</si>
  <si>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</si>
  <si>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</si>
  <si>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</si>
  <si>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</si>
  <si>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</si>
  <si>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</si>
  <si>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</si>
  <si>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</si>
  <si>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</si>
  <si>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</si>
  <si>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</si>
  <si>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</si>
  <si>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</si>
  <si>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</si>
  <si>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</si>
  <si>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</si>
  <si>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</si>
  <si>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</si>
  <si>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</si>
  <si>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</si>
  <si>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</si>
  <si>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</si>
  <si>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</si>
  <si>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</si>
  <si>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</si>
  <si>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</si>
  <si>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</si>
  <si>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</si>
  <si>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</si>
  <si>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</si>
  <si>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</si>
  <si>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</si>
  <si>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</si>
  <si>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</si>
  <si>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</si>
  <si>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</si>
  <si>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</si>
  <si>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</si>
  <si>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</si>
  <si>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</si>
  <si>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</si>
  <si>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</si>
  <si>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</si>
  <si>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</si>
  <si>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</si>
  <si>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</si>
  <si>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</si>
  <si>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</si>
  <si>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</si>
  <si>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</si>
  <si>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</si>
  <si>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</si>
  <si>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</si>
  <si>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</si>
  <si>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</si>
  <si>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</si>
  <si>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</si>
  <si>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</si>
  <si>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</si>
  <si>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</si>
  <si>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</si>
  <si>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</si>
  <si>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</si>
  <si>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</si>
  <si>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</si>
  <si>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</si>
  <si>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</si>
  <si>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</si>
  <si>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</si>
  <si>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</si>
  <si>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</si>
  <si>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</si>
  <si>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</si>
  <si>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</si>
  <si>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</si>
  <si>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</si>
  <si>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</si>
  <si>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</si>
  <si>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</si>
  <si>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</si>
  <si>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</si>
  <si>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</si>
  <si>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</si>
  <si>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</si>
  <si>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</si>
  <si>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</si>
  <si>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</si>
  <si>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</si>
  <si>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</si>
  <si>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</si>
  <si>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</si>
  <si>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</si>
  <si>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</si>
  <si>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</si>
  <si>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</si>
  <si>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</si>
  <si>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</si>
  <si>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</si>
  <si>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</si>
  <si>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</si>
  <si>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</si>
  <si>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</si>
  <si>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</si>
  <si>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</si>
  <si>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</si>
  <si>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</si>
  <si>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</si>
  <si>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</si>
  <si>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</si>
  <si>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</si>
  <si>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</si>
  <si>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</si>
  <si>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</si>
  <si>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</si>
  <si>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</si>
  <si>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</si>
  <si>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</si>
  <si>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</si>
  <si>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</si>
  <si>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</si>
  <si>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</si>
  <si>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</si>
  <si>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</si>
  <si>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</si>
  <si>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</si>
  <si>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</si>
  <si>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</si>
  <si>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</si>
  <si>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</si>
  <si>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</si>
  <si>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</si>
  <si>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</si>
  <si>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</si>
  <si>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</si>
  <si>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</si>
  <si>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</si>
  <si>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</si>
  <si>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</si>
  <si>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</si>
  <si>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</si>
  <si>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</si>
  <si>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</si>
  <si>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</si>
  <si>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</si>
  <si>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</si>
  <si>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</si>
  <si>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</si>
  <si>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</si>
  <si>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</si>
  <si>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</si>
  <si>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</si>
  <si>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</si>
  <si>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</si>
  <si>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</si>
  <si>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</si>
  <si>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</si>
  <si>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</si>
  <si>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</si>
  <si>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</si>
  <si>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</si>
  <si>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</si>
  <si>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</si>
  <si>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</si>
  <si>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</si>
  <si>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</si>
  <si>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</si>
  <si>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</si>
  <si>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</si>
  <si>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</si>
  <si>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</si>
  <si>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</si>
  <si>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</si>
  <si>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</si>
  <si>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</si>
  <si>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</si>
  <si>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</si>
  <si>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</si>
  <si>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</si>
  <si>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</si>
  <si>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</si>
  <si>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</si>
  <si>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</si>
  <si>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</si>
  <si>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</si>
  <si>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</si>
  <si>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</si>
  <si>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</si>
  <si>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</si>
  <si>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</si>
  <si>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</si>
  <si>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</si>
  <si>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</si>
  <si>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</si>
  <si>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</si>
  <si>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</si>
  <si>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</si>
  <si>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</si>
  <si>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</si>
  <si>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</si>
  <si>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</si>
  <si>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</si>
  <si>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</si>
  <si>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</si>
  <si>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</si>
  <si>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</si>
  <si>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</si>
  <si>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</si>
  <si>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</si>
  <si>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</si>
  <si>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</si>
  <si>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</si>
  <si>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</si>
  <si>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</si>
  <si>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</si>
  <si>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</si>
  <si>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</si>
  <si>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</si>
  <si>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</si>
  <si>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</si>
  <si>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</si>
  <si>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</si>
  <si>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</si>
  <si>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</si>
  <si>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</si>
  <si>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</si>
  <si>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</si>
  <si>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</si>
  <si>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</si>
  <si>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</si>
  <si>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</si>
  <si>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</si>
  <si>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</si>
  <si>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</si>
  <si>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</si>
  <si>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</si>
  <si>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</si>
  <si>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</si>
  <si>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</si>
  <si>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</si>
  <si>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</si>
  <si>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</si>
  <si>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</si>
  <si>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</si>
  <si>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</si>
  <si>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</si>
  <si>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</si>
  <si>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</si>
  <si>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</si>
  <si>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</si>
  <si>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</si>
  <si>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</si>
  <si>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</si>
  <si>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</si>
  <si>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</si>
  <si>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</si>
  <si>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</si>
  <si>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</si>
  <si>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</si>
  <si>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</si>
  <si>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</si>
  <si>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</si>
  <si>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</si>
  <si>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</si>
  <si>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</si>
  <si>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</si>
  <si>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</si>
  <si>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</si>
  <si>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</si>
  <si>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</si>
  <si>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</si>
  <si>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</si>
  <si>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</si>
  <si>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</si>
  <si>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</si>
  <si>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</si>
  <si>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</si>
  <si>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</si>
  <si>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</si>
  <si>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</si>
  <si>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</si>
  <si>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</si>
  <si>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</si>
  <si>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</si>
  <si>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</si>
  <si>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</si>
  <si>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</si>
  <si>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</si>
  <si>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</si>
  <si>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</si>
  <si>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</si>
  <si>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</si>
  <si>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</si>
  <si>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</si>
  <si>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</si>
  <si>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</si>
  <si>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</si>
  <si>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</si>
  <si>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</si>
  <si>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</si>
  <si>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</si>
  <si>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</si>
  <si>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</si>
  <si>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</si>
  <si>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</si>
  <si>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</si>
  <si>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</si>
  <si>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</si>
  <si>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</si>
  <si>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</si>
  <si>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</si>
  <si>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</si>
  <si>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</si>
  <si>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</si>
  <si>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</si>
  <si>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</si>
  <si>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</si>
  <si>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</si>
  <si>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</si>
  <si>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</si>
  <si>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</si>
  <si>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</si>
  <si>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</si>
  <si>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</si>
  <si>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</si>
  <si>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</si>
  <si>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</si>
  <si>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</si>
  <si>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</si>
  <si>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</si>
  <si>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</si>
  <si>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</si>
  <si>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</si>
  <si>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</si>
  <si>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</si>
  <si>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</si>
  <si>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</si>
  <si>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</si>
  <si>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</si>
  <si>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</si>
  <si>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</si>
  <si>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</si>
  <si>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</si>
  <si>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</si>
  <si>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</si>
  <si>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</si>
  <si>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</si>
  <si>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</si>
  <si>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</si>
  <si>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</si>
  <si>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</si>
  <si>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</si>
  <si>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</si>
  <si>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</si>
  <si>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</si>
  <si>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</si>
  <si>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</si>
  <si>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</si>
  <si>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</si>
  <si>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</si>
  <si>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</si>
  <si>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</si>
  <si>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</si>
  <si>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</si>
  <si>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</si>
  <si>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</si>
  <si>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</si>
  <si>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</si>
  <si>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</si>
  <si>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</si>
  <si>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</si>
  <si>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</si>
  <si>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</si>
  <si>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</si>
  <si>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</si>
  <si>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</si>
  <si>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</si>
  <si>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</si>
  <si>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</si>
  <si>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</si>
  <si>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</si>
  <si>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</si>
  <si>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</si>
  <si>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</si>
  <si>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</si>
  <si>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</si>
  <si>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</si>
  <si>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</si>
  <si>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</si>
  <si>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</si>
  <si>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</si>
  <si>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</si>
  <si>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</si>
  <si>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</si>
  <si>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</si>
  <si>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</si>
  <si>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</si>
  <si>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</si>
  <si>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</si>
  <si>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</si>
  <si>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</si>
  <si>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</si>
  <si>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</si>
  <si>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</si>
  <si>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</si>
  <si>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</si>
  <si>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</si>
  <si>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</si>
  <si>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</si>
  <si>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</si>
  <si>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</si>
  <si>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</si>
  <si>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</si>
  <si>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</si>
  <si>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</si>
  <si>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</si>
  <si>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</si>
  <si>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</si>
  <si>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</si>
  <si>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</si>
  <si>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</si>
  <si>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</si>
  <si>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</si>
  <si>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</si>
  <si>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</si>
  <si>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</si>
  <si>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</si>
  <si>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</si>
  <si>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</si>
  <si>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</si>
  <si>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</si>
  <si>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</si>
  <si>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</si>
  <si>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</si>
  <si>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</si>
  <si>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</si>
  <si>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</si>
  <si>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</si>
  <si>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</si>
  <si>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</si>
  <si>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</si>
  <si>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</si>
  <si>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</si>
  <si>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</si>
  <si>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</si>
  <si>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</si>
  <si>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</si>
  <si>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</si>
  <si>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</si>
  <si>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</si>
  <si>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</si>
  <si>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</si>
  <si>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</si>
  <si>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</si>
  <si>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</si>
  <si>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</si>
  <si>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</si>
  <si>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</si>
  <si>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</si>
  <si>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</si>
  <si>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</si>
  <si>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</si>
  <si>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</si>
  <si>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</si>
  <si>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</si>
  <si>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</si>
  <si>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</si>
  <si>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</si>
  <si>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</si>
  <si>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</si>
  <si>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</si>
  <si>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</si>
  <si>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</si>
  <si>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</si>
  <si>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</si>
  <si>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</si>
  <si>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</si>
  <si>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</si>
  <si>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</si>
  <si>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</si>
  <si>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</si>
  <si>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</si>
  <si>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</si>
  <si>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</si>
  <si>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</si>
  <si>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</si>
  <si>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</si>
  <si>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</si>
  <si>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</si>
  <si>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</si>
  <si>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</si>
  <si>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</si>
  <si>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</si>
  <si>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</si>
  <si>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</si>
  <si>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</si>
  <si>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</si>
  <si>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</si>
  <si>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</si>
  <si>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</si>
  <si>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</si>
  <si>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</si>
  <si>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</si>
  <si>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</si>
  <si>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</si>
  <si>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</si>
  <si>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</si>
  <si>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</si>
  <si>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</si>
  <si>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</si>
  <si>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</si>
  <si>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</si>
  <si>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</si>
  <si>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</si>
  <si>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</si>
  <si>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</si>
  <si>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</si>
  <si>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</si>
  <si>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</si>
  <si>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</si>
  <si>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</si>
  <si>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</si>
  <si>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</si>
  <si>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</si>
  <si>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</si>
  <si>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</si>
  <si>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</si>
  <si>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</si>
  <si>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</si>
  <si>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</si>
  <si>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</si>
  <si>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</si>
  <si>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</si>
  <si>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</si>
  <si>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</si>
  <si>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</si>
  <si>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</si>
  <si>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</si>
  <si>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</si>
  <si>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</si>
  <si>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</si>
  <si>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</si>
  <si>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</si>
  <si>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</si>
  <si>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</si>
  <si>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</si>
  <si>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</si>
  <si>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</si>
  <si>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</si>
  <si>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</si>
  <si>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</si>
  <si>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</si>
  <si>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</si>
  <si>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</si>
  <si>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</si>
  <si>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</si>
  <si>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</si>
  <si>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</si>
  <si>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</si>
  <si>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</si>
  <si>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</si>
  <si>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</si>
  <si>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</si>
  <si>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</si>
  <si>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</si>
  <si>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</si>
  <si>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</si>
  <si>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</si>
  <si>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</si>
  <si>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</si>
  <si>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</si>
  <si>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</si>
  <si>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</si>
  <si>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</si>
  <si>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</si>
  <si>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</si>
  <si>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</si>
  <si>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</si>
  <si>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</si>
  <si>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</si>
  <si>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</si>
  <si>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</si>
  <si>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</si>
  <si>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</si>
  <si>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</si>
  <si>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</si>
  <si>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</si>
  <si>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</si>
  <si>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</si>
  <si>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</si>
  <si>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</si>
  <si>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</si>
  <si>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</si>
  <si>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</si>
  <si>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</si>
  <si>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</si>
  <si>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</si>
  <si>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</si>
  <si>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</si>
  <si>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</si>
  <si>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</si>
  <si>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</si>
  <si>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</si>
  <si>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</si>
  <si>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</si>
  <si>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</si>
  <si>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</si>
  <si>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</si>
  <si>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</si>
  <si>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</si>
  <si>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</si>
  <si>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</si>
  <si>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</si>
  <si>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</si>
  <si>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</si>
  <si>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</si>
  <si>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</si>
  <si>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</si>
  <si>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</si>
  <si>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</si>
  <si>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</si>
  <si>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</si>
  <si>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</si>
  <si>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</si>
  <si>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</si>
  <si>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</si>
  <si>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</si>
  <si>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</si>
  <si>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</si>
  <si>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</si>
  <si>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</si>
  <si>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</si>
  <si>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</si>
  <si>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</si>
  <si>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</si>
  <si>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</si>
  <si>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</si>
  <si>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</si>
  <si>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</si>
  <si>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</si>
  <si>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</si>
  <si>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</si>
  <si>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</si>
  <si>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</si>
  <si>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</si>
  <si>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</si>
  <si>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</si>
  <si>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</si>
  <si>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</si>
  <si>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</si>
  <si>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</si>
  <si>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</si>
  <si>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</si>
  <si>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</si>
  <si>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</si>
  <si>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</si>
  <si>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</si>
  <si>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</si>
  <si>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</si>
  <si>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</si>
  <si>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</si>
  <si>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</si>
  <si>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</si>
  <si>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</si>
  <si>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</si>
  <si>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</si>
  <si>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</si>
  <si>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</si>
  <si>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</si>
  <si>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</si>
  <si>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</si>
  <si>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</si>
  <si>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</si>
  <si>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</si>
  <si>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</si>
  <si>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</si>
  <si>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</si>
  <si>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</si>
  <si>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</si>
  <si>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</si>
  <si>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</si>
  <si>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</si>
  <si>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</si>
  <si>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</si>
  <si>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</si>
  <si>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</si>
  <si>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</si>
  <si>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</si>
  <si>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</si>
  <si>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</si>
  <si>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</si>
  <si>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</si>
  <si>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</si>
  <si>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</si>
  <si>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</si>
  <si>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</si>
  <si>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</si>
  <si>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</si>
  <si>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</si>
  <si>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</si>
  <si>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</si>
  <si>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</si>
  <si>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</si>
  <si>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</si>
  <si>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</si>
  <si>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</si>
  <si>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</si>
  <si>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</si>
  <si>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</si>
  <si>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</si>
  <si>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</si>
  <si>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</si>
  <si>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</si>
  <si>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</si>
  <si>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</si>
  <si>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</si>
  <si>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</si>
  <si>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</si>
  <si>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</si>
  <si>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</si>
  <si>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</si>
  <si>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</si>
  <si>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</si>
  <si>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</si>
  <si>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</si>
  <si>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</si>
  <si>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</si>
  <si>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</si>
  <si>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</si>
  <si>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</si>
  <si>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</si>
  <si>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</si>
  <si>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</si>
  <si>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</si>
  <si>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</si>
  <si>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</si>
  <si>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</si>
  <si>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</si>
  <si>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</si>
  <si>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</si>
  <si>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</si>
  <si>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</si>
  <si>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</si>
  <si>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</si>
  <si>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</si>
  <si>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</si>
  <si>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</si>
  <si>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</si>
  <si>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</si>
  <si>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</si>
  <si>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</si>
  <si>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</si>
  <si>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</si>
  <si>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</si>
  <si>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</si>
  <si>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</si>
  <si>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</si>
  <si>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</si>
  <si>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</si>
  <si>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</si>
  <si>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</si>
  <si>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</si>
  <si>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</si>
  <si>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</si>
  <si>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</si>
  <si>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</si>
  <si>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</si>
  <si>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</si>
  <si>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</si>
  <si>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</si>
  <si>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</si>
  <si>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</si>
  <si>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</si>
  <si>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</si>
  <si>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</si>
  <si>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</si>
  <si>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</si>
  <si>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</si>
  <si>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</si>
  <si>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</si>
  <si>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</si>
  <si>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</si>
  <si>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</si>
  <si>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</si>
  <si>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</si>
  <si>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</si>
  <si>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</si>
  <si>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</si>
  <si>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</si>
  <si>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</si>
  <si>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</si>
  <si>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</si>
  <si>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</si>
  <si>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</si>
  <si>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</si>
  <si>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</si>
  <si>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</si>
  <si>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</si>
  <si>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</si>
  <si>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</si>
  <si>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</si>
  <si>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</si>
  <si>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</si>
  <si>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</si>
  <si>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</si>
  <si>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</si>
  <si>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</si>
  <si>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</si>
  <si>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</si>
  <si>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</si>
  <si>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</si>
  <si>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</si>
  <si>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</si>
  <si>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</si>
  <si>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</si>
  <si>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</si>
  <si>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</si>
  <si>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</si>
  <si>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</si>
  <si>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</si>
  <si>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</si>
  <si>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</si>
  <si>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</si>
  <si>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</si>
  <si>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</si>
  <si>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</si>
  <si>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</si>
  <si>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</si>
  <si>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</si>
  <si>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</si>
  <si>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</si>
  <si>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</si>
  <si>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</si>
  <si>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</si>
  <si>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</si>
  <si>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</si>
  <si>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</si>
  <si>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</si>
  <si>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</si>
  <si>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</si>
  <si>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</si>
  <si>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</si>
  <si>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</si>
  <si>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</si>
  <si>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</si>
  <si>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</si>
  <si>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</si>
  <si>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</si>
  <si>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</si>
  <si>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</si>
  <si>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</si>
  <si>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</si>
  <si>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</si>
  <si>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</si>
  <si>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</si>
  <si>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</si>
  <si>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</si>
  <si>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</si>
  <si>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</si>
  <si>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</si>
  <si>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</si>
  <si>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</si>
  <si>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</si>
  <si>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</si>
  <si>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</si>
  <si>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</si>
  <si>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</si>
  <si>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</si>
  <si>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</si>
  <si>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</si>
  <si>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</si>
  <si>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</si>
  <si>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</si>
  <si>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</si>
  <si>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</si>
  <si>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</si>
  <si>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</si>
  <si>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</si>
  <si>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</si>
  <si>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</si>
  <si>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</si>
  <si>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</si>
  <si>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</si>
  <si>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</si>
  <si>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</si>
  <si>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</si>
  <si>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</si>
  <si>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</si>
  <si>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</si>
  <si>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</si>
  <si>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</si>
  <si>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</si>
  <si>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</si>
  <si>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</si>
  <si>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</si>
  <si>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</si>
  <si>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</si>
  <si>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</si>
  <si>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</si>
  <si>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</si>
  <si>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</si>
  <si>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</si>
  <si>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</si>
  <si>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</si>
  <si>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</si>
  <si>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</si>
  <si>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</si>
  <si>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</si>
  <si>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</si>
  <si>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</si>
  <si>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</si>
  <si>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</si>
  <si>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</si>
  <si>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</si>
  <si>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</si>
  <si>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</si>
  <si>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</si>
  <si>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</si>
  <si>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</si>
  <si>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</si>
  <si>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</si>
  <si>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</si>
  <si>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</si>
  <si>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</si>
  <si>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</si>
  <si>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</si>
  <si>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</si>
  <si>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</si>
  <si>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</si>
  <si>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</si>
  <si>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</si>
  <si>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</si>
  <si>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</si>
  <si>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</si>
  <si>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</si>
  <si>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</si>
  <si>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</si>
  <si>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</si>
  <si>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</si>
  <si>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</si>
  <si>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</si>
  <si>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</si>
  <si>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</si>
  <si>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</si>
  <si>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</si>
  <si>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</si>
  <si>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</si>
  <si>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</si>
  <si>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</si>
  <si>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</si>
  <si>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</si>
  <si>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</si>
  <si>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</si>
  <si>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</si>
  <si>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</si>
  <si>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</si>
  <si>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</si>
  <si>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</si>
  <si>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</si>
  <si>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</si>
  <si>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</si>
  <si>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</si>
  <si>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</si>
  <si>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</si>
  <si>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</si>
  <si>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</si>
  <si>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</si>
  <si>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</si>
  <si>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</si>
  <si>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</si>
  <si>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</si>
  <si>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</si>
  <si>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</si>
  <si>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</si>
  <si>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</si>
  <si>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</si>
  <si>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</si>
  <si>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</si>
  <si>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</si>
  <si>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</si>
  <si>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</si>
  <si>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</si>
  <si>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</si>
  <si>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</si>
  <si>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</si>
  <si>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</si>
  <si>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</si>
  <si>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</si>
  <si>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</si>
  <si>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</si>
  <si>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</si>
  <si>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</si>
  <si>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</si>
  <si>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</si>
  <si>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</si>
  <si>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</si>
  <si>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</si>
  <si>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</si>
  <si>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</si>
  <si>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</si>
  <si>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</si>
  <si>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</si>
  <si>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</si>
  <si>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</si>
  <si>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</si>
  <si>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</si>
  <si>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</si>
  <si>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</si>
  <si>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</si>
  <si>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</si>
  <si>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</si>
  <si>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</si>
  <si>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</si>
  <si>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</si>
  <si>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</si>
  <si>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</si>
  <si>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</si>
  <si>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</si>
  <si>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</si>
  <si>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</si>
  <si>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</si>
  <si>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</si>
  <si>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</si>
  <si>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</si>
  <si>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</si>
  <si>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</si>
  <si>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</si>
  <si>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</si>
  <si>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</si>
  <si>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</si>
  <si>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</si>
  <si>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</si>
  <si>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</si>
  <si>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</si>
  <si>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</si>
  <si>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</si>
  <si>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</si>
  <si>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</si>
  <si>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</si>
  <si>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</si>
  <si>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</si>
  <si>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</si>
  <si>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</si>
  <si>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</si>
  <si>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</si>
  <si>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</si>
  <si>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</si>
  <si>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</si>
  <si>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</si>
  <si>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</si>
  <si>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</si>
  <si>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</si>
  <si>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</si>
  <si>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</si>
  <si>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</si>
  <si>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</si>
  <si>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</si>
  <si>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</si>
  <si>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</si>
  <si>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</si>
  <si>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</si>
  <si>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</si>
  <si>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</si>
  <si>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</si>
  <si>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</si>
  <si>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</si>
  <si>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</si>
  <si>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</si>
  <si>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</si>
  <si>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</si>
  <si>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</si>
  <si>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</si>
  <si>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</si>
  <si>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</si>
  <si>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</si>
  <si>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</si>
  <si>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</si>
  <si>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</si>
  <si>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</si>
  <si>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</si>
  <si>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</si>
  <si>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</si>
  <si>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</si>
  <si>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</si>
  <si>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</si>
  <si>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</si>
  <si>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</si>
  <si>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</si>
  <si>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</si>
  <si>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</si>
  <si>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</si>
  <si>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</si>
  <si>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</si>
  <si>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</si>
  <si>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</si>
  <si>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</si>
  <si>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</si>
  <si>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</si>
  <si>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</si>
  <si>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</si>
  <si>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</si>
  <si>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</si>
  <si>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</si>
  <si>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</si>
  <si>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</si>
  <si>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</si>
  <si>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</si>
  <si>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</si>
  <si>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</si>
  <si>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</si>
  <si>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</si>
  <si>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</si>
  <si>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</si>
  <si>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</si>
  <si>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</si>
  <si>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</si>
  <si>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</si>
  <si>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</si>
  <si>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</si>
  <si>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</si>
  <si>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</si>
  <si>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</si>
  <si>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</si>
  <si>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</si>
  <si>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</si>
  <si>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</si>
  <si>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</si>
  <si>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</si>
  <si>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</si>
  <si>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</si>
  <si>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</si>
  <si>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</si>
  <si>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</si>
  <si>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</si>
  <si>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</si>
  <si>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</si>
  <si>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</si>
  <si>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</si>
  <si>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</si>
  <si>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</si>
  <si>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</si>
  <si>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</si>
  <si>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</si>
  <si>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</si>
  <si>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</si>
  <si>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</si>
  <si>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</si>
  <si>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</si>
  <si>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</si>
  <si>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</si>
  <si>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</si>
  <si>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</si>
  <si>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</si>
  <si>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</si>
  <si>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</si>
  <si>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</si>
  <si>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</si>
  <si>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</si>
  <si>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</si>
  <si>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</si>
  <si>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</si>
  <si>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</si>
  <si>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</si>
  <si>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</si>
  <si>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</si>
  <si>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</si>
  <si>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</si>
  <si>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</si>
  <si>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</si>
  <si>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</si>
  <si>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</si>
  <si>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</si>
  <si>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</si>
  <si>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</si>
  <si>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</si>
  <si>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</si>
  <si>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</si>
  <si>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</si>
  <si>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</si>
  <si>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</si>
  <si>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</si>
  <si>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</si>
  <si>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</si>
  <si>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</si>
  <si>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</si>
  <si>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</si>
  <si>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</si>
  <si>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</si>
  <si>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</si>
  <si>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</si>
  <si>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</si>
  <si>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</si>
  <si>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</si>
  <si>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</si>
  <si>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</si>
  <si>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</si>
  <si>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</si>
  <si>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</si>
  <si>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</si>
  <si>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</si>
  <si>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</si>
  <si>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</si>
  <si>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</si>
  <si>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</si>
  <si>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</si>
  <si>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</si>
  <si>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</si>
  <si>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</si>
  <si>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</si>
  <si>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</si>
  <si>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</si>
  <si>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</si>
  <si>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</si>
  <si>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</si>
  <si>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</si>
  <si>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</si>
  <si>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</si>
  <si>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</si>
  <si>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</si>
  <si>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</si>
  <si>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</si>
  <si>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</si>
  <si>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</si>
  <si>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</si>
  <si>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</si>
  <si>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</si>
  <si>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</si>
  <si>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</si>
  <si>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</si>
  <si>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</si>
  <si>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</si>
  <si>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</si>
  <si>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</si>
  <si>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</si>
  <si>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</si>
  <si>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</si>
  <si>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</si>
  <si>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</si>
  <si>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</si>
  <si>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</si>
  <si>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</si>
  <si>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</si>
  <si>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</si>
  <si>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</si>
  <si>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</si>
  <si>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</si>
  <si>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</si>
  <si>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</si>
  <si>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</si>
  <si>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</si>
  <si>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</si>
  <si>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</si>
  <si>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</si>
  <si>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</si>
  <si>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</si>
  <si>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</si>
  <si>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</si>
  <si>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</si>
  <si>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</si>
  <si>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</si>
  <si>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</si>
  <si>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</si>
  <si>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</si>
  <si>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</si>
  <si>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</si>
  <si>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</si>
  <si>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</si>
  <si>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</si>
  <si>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</si>
  <si>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</si>
  <si>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</si>
  <si>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</si>
  <si>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</si>
  <si>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</si>
  <si>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</si>
  <si>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</si>
  <si>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</si>
  <si>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</si>
  <si>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</si>
  <si>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</si>
  <si>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</si>
  <si>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</si>
  <si>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</si>
  <si>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</si>
  <si>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</si>
  <si>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</si>
  <si>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</si>
  <si>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</si>
  <si>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</si>
  <si>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</si>
  <si>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</si>
  <si>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</si>
  <si>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</si>
  <si>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</si>
  <si>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</si>
  <si>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</si>
  <si>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</si>
  <si>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</si>
  <si>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</si>
  <si>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</si>
  <si>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</si>
  <si>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</si>
  <si>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</si>
  <si>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</si>
  <si>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</si>
  <si>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</si>
  <si>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</si>
  <si>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</si>
  <si>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</si>
  <si>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</si>
  <si>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</si>
  <si>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</si>
  <si>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</si>
  <si>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</si>
  <si>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</si>
  <si>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</si>
  <si>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</si>
  <si>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</si>
  <si>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</si>
  <si>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</si>
  <si>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</si>
  <si>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</si>
  <si>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</si>
  <si>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</si>
  <si>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</si>
  <si>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</si>
  <si>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</si>
  <si>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</si>
  <si>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</si>
  <si>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</si>
  <si>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</si>
  <si>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</si>
  <si>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</si>
  <si>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</si>
  <si>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</si>
  <si>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</si>
  <si>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</si>
  <si>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</si>
  <si>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</si>
  <si>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</si>
  <si>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</si>
  <si>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</si>
  <si>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</si>
  <si>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</si>
  <si>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</si>
  <si>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</si>
  <si>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</si>
  <si>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</si>
  <si>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</si>
  <si>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</si>
  <si>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</si>
  <si>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</si>
  <si>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</si>
  <si>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</si>
  <si>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</si>
  <si>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</si>
  <si>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</si>
  <si>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</si>
  <si>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</si>
  <si>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</si>
  <si>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</si>
  <si>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</si>
  <si>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</si>
  <si>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</si>
  <si>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</si>
  <si>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</si>
  <si>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</si>
  <si>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</si>
  <si>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</si>
  <si>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</si>
  <si>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</si>
  <si>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</si>
  <si>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</si>
  <si>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</si>
  <si>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</si>
  <si>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</si>
  <si>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</si>
  <si>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</si>
  <si>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</si>
  <si>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</si>
  <si>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</si>
  <si>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</si>
  <si>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</si>
  <si>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</si>
  <si>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</si>
  <si>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</si>
  <si>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</si>
  <si>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</si>
  <si>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</si>
  <si>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</si>
  <si>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</si>
  <si>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</si>
  <si>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</si>
  <si>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</si>
  <si>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</si>
  <si>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</si>
  <si>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</si>
  <si>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</si>
  <si>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</si>
  <si>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</si>
  <si>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</si>
  <si>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</si>
  <si>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</si>
  <si>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</si>
  <si>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</si>
  <si>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</si>
  <si>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</si>
  <si>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</si>
  <si>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</si>
  <si>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</si>
  <si>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</si>
  <si>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</si>
  <si>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</si>
  <si>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</si>
  <si>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</si>
  <si>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</si>
  <si>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</si>
  <si>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</si>
  <si>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</si>
  <si>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</si>
  <si>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</si>
  <si>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</si>
  <si>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</si>
  <si>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</si>
  <si>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</si>
  <si>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</si>
  <si>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</si>
  <si>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</si>
  <si>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</si>
  <si>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</si>
  <si>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</si>
  <si>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</si>
  <si>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</si>
  <si>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</si>
  <si>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</si>
  <si>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</si>
  <si>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</si>
  <si>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</si>
  <si>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</si>
  <si>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</si>
  <si>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</si>
  <si>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</si>
  <si>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</si>
  <si>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</si>
  <si>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</si>
  <si>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</si>
  <si>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</si>
  <si>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</si>
  <si>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</si>
  <si>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</si>
  <si>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</si>
  <si>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</si>
  <si>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</si>
  <si>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</si>
  <si>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</si>
  <si>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</si>
  <si>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</si>
  <si>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</si>
  <si>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</si>
  <si>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</si>
  <si>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</si>
  <si>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</si>
  <si>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</si>
  <si>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</si>
  <si>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</si>
  <si>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</si>
  <si>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</si>
  <si>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</si>
  <si>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</si>
  <si>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</si>
  <si>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</si>
  <si>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</si>
  <si>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</si>
  <si>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</si>
  <si>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</si>
  <si>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</si>
  <si>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</si>
  <si>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</si>
  <si>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</si>
  <si>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</si>
  <si>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</si>
  <si>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</si>
  <si>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</si>
  <si>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</si>
  <si>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</si>
  <si>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</si>
  <si>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</si>
  <si>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</si>
  <si>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</si>
  <si>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</si>
  <si>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</si>
  <si>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</si>
  <si>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</si>
  <si>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</si>
  <si>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</si>
  <si>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</si>
  <si>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</si>
  <si>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</si>
  <si>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</si>
  <si>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</si>
  <si>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</si>
  <si>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</si>
  <si>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</si>
  <si>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</si>
  <si>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</si>
  <si>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</si>
  <si>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</si>
  <si>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</si>
  <si>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</si>
  <si>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</si>
  <si>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</si>
  <si>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</si>
  <si>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</si>
  <si>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</si>
  <si>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</si>
  <si>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</si>
  <si>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</si>
  <si>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</si>
  <si>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</si>
  <si>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</si>
  <si>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</si>
  <si>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</si>
  <si>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</si>
  <si>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</si>
  <si>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</si>
  <si>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</si>
  <si>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</si>
  <si>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</si>
  <si>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</si>
  <si>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</si>
  <si>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</si>
  <si>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</si>
  <si>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</si>
  <si>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</si>
  <si>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</si>
  <si>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</si>
  <si>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</si>
  <si>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</si>
  <si>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</si>
  <si>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</si>
  <si>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</si>
  <si>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</si>
  <si>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</si>
  <si>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</si>
  <si>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</si>
  <si>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</si>
  <si>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</si>
  <si>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</si>
  <si>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</si>
  <si>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</si>
  <si>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</si>
  <si>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</si>
  <si>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</si>
  <si>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</si>
  <si>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</si>
  <si>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</si>
  <si>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</si>
  <si>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</si>
  <si>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</si>
  <si>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</si>
  <si>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</si>
  <si>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</si>
  <si>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</si>
  <si>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</si>
  <si>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</si>
  <si>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</si>
  <si>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</si>
  <si>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</si>
  <si>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</si>
  <si>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</si>
  <si>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</si>
  <si>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</si>
  <si>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</si>
  <si>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</si>
  <si>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</si>
  <si>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</si>
  <si>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</si>
  <si>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</si>
  <si>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</si>
  <si>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</si>
  <si>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</si>
  <si>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</si>
  <si>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</si>
  <si>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</si>
  <si>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</si>
  <si>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</si>
  <si>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</si>
  <si>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</si>
  <si>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</si>
  <si>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</si>
  <si>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</si>
  <si>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</si>
  <si>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</si>
  <si>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</si>
  <si>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</si>
  <si>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</si>
  <si>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</si>
  <si>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</si>
  <si>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</si>
  <si>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</si>
  <si>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</si>
  <si>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</si>
  <si>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</si>
  <si>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</si>
  <si>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</si>
  <si>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</si>
  <si>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</si>
  <si>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</si>
  <si>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</si>
  <si>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</si>
  <si>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</si>
  <si>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</si>
  <si>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</si>
  <si>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</si>
  <si>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</si>
  <si>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</si>
  <si>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</si>
  <si>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</si>
  <si>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</si>
  <si>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</si>
  <si>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</si>
  <si>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</si>
  <si>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</si>
  <si>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</si>
  <si>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</si>
  <si>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</si>
  <si>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</si>
  <si>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</si>
  <si>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</si>
  <si>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</si>
  <si>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</si>
  <si>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</si>
  <si>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</si>
  <si>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</si>
  <si>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</si>
  <si>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</si>
  <si>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</si>
  <si>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</si>
  <si>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</si>
  <si>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</si>
  <si>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</si>
  <si>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</si>
  <si>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</si>
  <si>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</si>
  <si>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</si>
  <si>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</si>
  <si>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</si>
  <si>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</si>
  <si>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</si>
  <si>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</si>
  <si>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</si>
  <si>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</si>
  <si>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</si>
  <si>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</si>
  <si>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</si>
  <si>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</si>
  <si>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</si>
  <si>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</si>
  <si>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</si>
  <si>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</si>
  <si>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</si>
  <si>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</si>
  <si>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</si>
  <si>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</si>
  <si>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</si>
  <si>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</si>
  <si>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</si>
  <si>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</si>
  <si>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</si>
  <si>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</si>
  <si>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</si>
  <si>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</si>
  <si>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</si>
  <si>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</si>
  <si>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</si>
  <si>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</si>
  <si>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</si>
  <si>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</si>
  <si>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</si>
  <si>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</si>
  <si>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</si>
  <si>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</si>
  <si>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</si>
  <si>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</si>
  <si>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</si>
  <si>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</si>
  <si>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</si>
  <si>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</si>
  <si>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</si>
  <si>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</si>
  <si>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</si>
  <si>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</si>
  <si>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</si>
  <si>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</si>
  <si>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</si>
  <si>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</si>
  <si>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</si>
  <si>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</si>
  <si>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</si>
  <si>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</si>
  <si>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</si>
  <si>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</si>
  <si>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</si>
  <si>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</si>
  <si>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</si>
  <si>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</si>
  <si>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</si>
  <si>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</si>
  <si>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</si>
  <si>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</si>
  <si>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</si>
  <si>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</si>
  <si>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</si>
  <si>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</si>
  <si>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</si>
  <si>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</si>
  <si>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</si>
  <si>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</si>
  <si>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</si>
  <si>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</si>
  <si>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</si>
  <si>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</si>
  <si>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</si>
  <si>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</si>
  <si>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</si>
  <si>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</si>
  <si>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</si>
  <si>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</si>
  <si>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</si>
  <si>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</si>
  <si>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</si>
  <si>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</si>
  <si>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</si>
  <si>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</si>
  <si>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</si>
  <si>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</si>
  <si>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</si>
  <si>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</si>
  <si>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</si>
  <si>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</si>
  <si>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</si>
  <si>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</si>
  <si>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</si>
  <si>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</si>
  <si>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</si>
  <si>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</si>
  <si>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</si>
  <si>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</si>
  <si>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</si>
  <si>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</si>
  <si>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</si>
  <si>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</si>
  <si>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</si>
  <si>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</si>
  <si>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</si>
  <si>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</si>
  <si>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</si>
  <si>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</si>
  <si>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</si>
  <si>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</si>
  <si>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</si>
  <si>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</si>
  <si>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</si>
  <si>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</si>
  <si>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</si>
  <si>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</si>
  <si>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</si>
  <si>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</si>
  <si>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</si>
  <si>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</si>
  <si>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</si>
  <si>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</si>
  <si>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</si>
  <si>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</si>
  <si>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</si>
  <si>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</si>
  <si>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</si>
  <si>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</si>
  <si>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</si>
  <si>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</si>
  <si>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</si>
  <si>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</si>
  <si>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</si>
  <si>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</si>
  <si>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</si>
  <si>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</si>
  <si>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</si>
  <si>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</si>
  <si>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</si>
  <si>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</si>
  <si>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</si>
  <si>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</si>
  <si>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</si>
  <si>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</si>
  <si>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</si>
  <si>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</si>
  <si>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</si>
  <si>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</si>
  <si>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</si>
  <si>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</si>
  <si>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</si>
  <si>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</si>
  <si>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</si>
  <si>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</si>
  <si>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</si>
  <si>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</si>
  <si>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</si>
  <si>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</si>
  <si>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</si>
  <si>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</si>
  <si>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</si>
  <si>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</si>
  <si>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</si>
  <si>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</si>
  <si>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</si>
  <si>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</si>
  <si>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</si>
  <si>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</si>
  <si>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</si>
  <si>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</si>
  <si>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</si>
  <si>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</si>
  <si>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</si>
  <si>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</si>
  <si>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</si>
  <si>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</si>
  <si>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</si>
  <si>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</si>
  <si>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</si>
  <si>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</si>
  <si>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</si>
  <si>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</si>
  <si>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</si>
  <si>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</si>
  <si>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</si>
  <si>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</si>
  <si>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</si>
  <si>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</si>
  <si>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</si>
  <si>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</si>
  <si>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</si>
  <si>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</si>
  <si>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</si>
  <si>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</si>
  <si>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</si>
  <si>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</si>
  <si>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</si>
  <si>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</si>
  <si>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</si>
  <si>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</si>
  <si>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</si>
  <si>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</si>
  <si>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</si>
  <si>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</si>
  <si>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</si>
  <si>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</si>
  <si>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</si>
  <si>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</si>
  <si>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</si>
  <si>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</si>
  <si>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</si>
  <si>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</si>
  <si>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</si>
  <si>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</si>
  <si>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</si>
  <si>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</si>
  <si>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</si>
  <si>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</si>
  <si>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</si>
  <si>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</si>
  <si>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</si>
  <si>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</si>
  <si>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</si>
  <si>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</si>
  <si>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</si>
  <si>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</si>
  <si>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</si>
  <si>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</si>
  <si>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</si>
  <si>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</si>
  <si>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</si>
  <si>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</si>
  <si>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</si>
  <si>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</si>
  <si>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</si>
  <si>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</si>
  <si>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</si>
  <si>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</si>
  <si>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</si>
  <si>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</si>
  <si>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</si>
  <si>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</si>
  <si>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</si>
  <si>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</si>
  <si>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</si>
  <si>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</si>
  <si>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</si>
  <si>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</si>
  <si>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</si>
  <si>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</si>
  <si>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</si>
  <si>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</si>
  <si>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</si>
  <si>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</si>
  <si>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</si>
  <si>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</si>
  <si>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</si>
  <si>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</si>
  <si>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</si>
  <si>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</si>
  <si>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</si>
  <si>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</si>
  <si>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</si>
  <si>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</si>
  <si>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</si>
  <si>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</si>
  <si>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</si>
  <si>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</si>
  <si>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</si>
  <si>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</si>
  <si>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</si>
  <si>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</si>
  <si>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</si>
  <si>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</si>
  <si>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</si>
  <si>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</si>
  <si>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</si>
  <si>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</si>
  <si>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</si>
  <si>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</si>
  <si>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</si>
  <si>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</si>
  <si>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</si>
  <si>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</si>
  <si>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</si>
  <si>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</si>
  <si>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</si>
  <si>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</si>
  <si>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</si>
  <si>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</si>
  <si>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</si>
  <si>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</si>
  <si>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</si>
  <si>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</si>
  <si>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</si>
  <si>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</si>
  <si>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</si>
  <si>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</si>
  <si>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</si>
  <si>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</si>
  <si>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</si>
  <si>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</si>
  <si>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</si>
  <si>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</si>
  <si>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</si>
  <si>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</si>
  <si>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</si>
  <si>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</si>
  <si>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</si>
  <si>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</si>
  <si>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</si>
  <si>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</si>
  <si>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</si>
  <si>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</si>
  <si>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</si>
  <si>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</si>
  <si>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</si>
  <si>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</si>
  <si>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</si>
  <si>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</si>
  <si>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</si>
  <si>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</si>
  <si>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</si>
  <si>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</si>
  <si>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</si>
  <si>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</si>
  <si>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</si>
  <si>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</si>
  <si>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</si>
  <si>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</si>
  <si>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</si>
  <si>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</si>
  <si>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</si>
  <si>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</si>
  <si>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</si>
  <si>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</si>
  <si>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</si>
  <si>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</si>
  <si>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</si>
  <si>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</si>
  <si>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</si>
  <si>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</si>
  <si>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</si>
  <si>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</si>
  <si>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</si>
  <si>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</si>
  <si>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</si>
  <si>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</si>
  <si>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</si>
  <si>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</si>
  <si>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</si>
  <si>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</si>
  <si>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</si>
  <si>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</si>
  <si>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</si>
  <si>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</si>
  <si>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</si>
  <si>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</si>
  <si>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</si>
  <si>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</si>
  <si>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</si>
  <si>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</si>
  <si>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</si>
  <si>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</si>
  <si>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</si>
  <si>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</si>
  <si>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</si>
  <si>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</si>
  <si>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</si>
  <si>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</si>
  <si>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</si>
  <si>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</si>
  <si>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</si>
  <si>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</si>
  <si>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</si>
  <si>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</si>
  <si>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</si>
  <si>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</si>
  <si>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</si>
  <si>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</si>
  <si>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</si>
  <si>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</si>
  <si>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</si>
  <si>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</si>
  <si>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</si>
  <si>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</si>
  <si>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</si>
  <si>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</si>
  <si>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</si>
  <si>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</si>
  <si>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</si>
  <si>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</si>
  <si>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</si>
  <si>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</si>
  <si>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</si>
  <si>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</si>
  <si>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</si>
  <si>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</si>
  <si>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</si>
  <si>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</si>
  <si>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</si>
  <si>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</si>
  <si>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</si>
  <si>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</si>
  <si>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</si>
  <si>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</si>
  <si>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</si>
  <si>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</si>
  <si>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</si>
  <si>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</si>
  <si>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</si>
  <si>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</si>
  <si>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</si>
  <si>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</si>
  <si>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</si>
  <si>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</si>
  <si>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</si>
  <si>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</si>
  <si>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</si>
  <si>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</si>
  <si>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</si>
  <si>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</si>
  <si>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</si>
  <si>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</si>
  <si>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</si>
  <si>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</si>
  <si>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</si>
  <si>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</si>
  <si>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</si>
  <si>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</si>
  <si>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</si>
  <si>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</si>
  <si>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</si>
  <si>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</si>
  <si>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</si>
  <si>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</si>
  <si>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</si>
  <si>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</si>
  <si>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</si>
  <si>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</si>
  <si>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</si>
  <si>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</si>
  <si>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</si>
  <si>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</si>
  <si>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</si>
  <si>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</si>
  <si>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</si>
  <si>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</si>
  <si>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</si>
  <si>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</si>
  <si>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</si>
  <si>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</si>
  <si>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</si>
  <si>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</si>
  <si>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</si>
  <si>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</si>
  <si>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</si>
  <si>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</si>
  <si>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</si>
  <si>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</si>
  <si>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</si>
  <si>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</si>
  <si>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</si>
  <si>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</si>
  <si>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</si>
  <si>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</si>
  <si>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</si>
  <si>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</si>
  <si>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</si>
  <si>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</si>
  <si>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</si>
  <si>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</si>
  <si>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</si>
  <si>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</si>
  <si>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</si>
  <si>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</si>
  <si>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</si>
  <si>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</si>
  <si>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</si>
  <si>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</si>
  <si>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</si>
  <si>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</si>
  <si>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</si>
  <si>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</si>
  <si>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</si>
  <si>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</si>
  <si>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</si>
  <si>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</si>
  <si>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</si>
  <si>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</si>
  <si>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</si>
  <si>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</si>
  <si>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</si>
  <si>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</si>
  <si>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</si>
  <si>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</si>
  <si>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</si>
  <si>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</si>
  <si>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</si>
  <si>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</si>
  <si>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</si>
  <si>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</si>
  <si>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</si>
  <si>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</si>
  <si>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</si>
  <si>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</si>
  <si>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</si>
  <si>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</si>
  <si>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</si>
  <si>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</si>
  <si>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</si>
  <si>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</si>
  <si>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</si>
  <si>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</si>
  <si>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</si>
  <si>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</si>
  <si>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</si>
  <si>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</si>
  <si>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</si>
  <si>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</si>
  <si>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</si>
  <si>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</si>
  <si>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</si>
  <si>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</si>
  <si>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</si>
  <si>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</si>
  <si>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</si>
  <si>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</si>
  <si>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</si>
  <si>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</si>
  <si>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</si>
  <si>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</si>
  <si>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</si>
  <si>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</si>
  <si>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</si>
  <si>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</si>
  <si>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</si>
  <si>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</si>
  <si>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</si>
  <si>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</si>
  <si>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</si>
  <si>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</si>
  <si>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</si>
  <si>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</si>
  <si>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</si>
  <si>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</si>
  <si>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</si>
  <si>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</si>
  <si>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</si>
  <si>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</si>
  <si>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</si>
  <si>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</si>
  <si>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</si>
  <si>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</si>
  <si>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</si>
  <si>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</si>
  <si>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</si>
  <si>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</si>
  <si>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</si>
  <si>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</si>
  <si>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</si>
  <si>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</si>
  <si>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</si>
  <si>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</si>
  <si>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</si>
  <si>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</si>
  <si>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</si>
  <si>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</si>
  <si>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</si>
  <si>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</si>
  <si>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</si>
  <si>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</si>
  <si>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</si>
  <si>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</si>
  <si>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</si>
  <si>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</si>
  <si>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</si>
  <si>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</si>
  <si>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</si>
  <si>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</si>
  <si>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</si>
  <si>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</si>
  <si>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</si>
  <si>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</si>
  <si>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</si>
  <si>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</si>
  <si>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</si>
  <si>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</si>
  <si>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</si>
  <si>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</si>
  <si>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</si>
  <si>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</si>
  <si>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</si>
  <si>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</si>
  <si>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</si>
  <si>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</si>
  <si>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</si>
  <si>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</si>
  <si>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</si>
  <si>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</si>
  <si>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</si>
  <si>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</si>
  <si>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</si>
  <si>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</si>
  <si>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</si>
  <si>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</si>
  <si>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</si>
  <si>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</si>
  <si>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</si>
  <si>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</si>
  <si>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</si>
  <si>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</si>
  <si>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</si>
  <si>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</si>
  <si>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</si>
  <si>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</si>
  <si>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</si>
  <si>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</si>
  <si>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</si>
  <si>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</si>
  <si>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</si>
  <si>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</si>
  <si>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</si>
  <si>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</si>
  <si>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</si>
  <si>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</si>
  <si>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</si>
  <si>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</si>
  <si>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</si>
  <si>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</si>
  <si>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</si>
  <si>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</si>
  <si>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</si>
  <si>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</si>
  <si>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</si>
  <si>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</si>
  <si>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</si>
  <si>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</si>
  <si>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</si>
  <si>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</si>
  <si>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</si>
  <si>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</si>
  <si>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</si>
  <si>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</si>
  <si>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</si>
  <si>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</si>
  <si>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</si>
  <si>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</si>
  <si>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</si>
  <si>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</si>
  <si>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</si>
  <si>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</si>
  <si>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</si>
  <si>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</si>
  <si>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</si>
  <si>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</si>
  <si>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</si>
  <si>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</si>
  <si>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</si>
  <si>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</si>
  <si>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</si>
  <si>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</si>
  <si>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</si>
  <si>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</si>
  <si>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</si>
  <si>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</si>
  <si>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</si>
  <si>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</si>
  <si>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</si>
  <si>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</si>
  <si>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</si>
  <si>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</si>
  <si>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</si>
  <si>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</si>
  <si>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</si>
  <si>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</si>
  <si>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</si>
  <si>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</si>
  <si>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</si>
  <si>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</si>
  <si>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</si>
  <si>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</si>
  <si>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</si>
  <si>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</si>
  <si>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</si>
  <si>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</si>
  <si>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</si>
  <si>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</si>
  <si>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</si>
  <si>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</si>
  <si>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</si>
  <si>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</si>
  <si>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</si>
  <si>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</si>
  <si>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</si>
  <si>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</si>
  <si>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</si>
  <si>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</si>
  <si>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</si>
  <si>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</si>
  <si>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</si>
  <si>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</si>
  <si>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</si>
  <si>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</si>
  <si>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</si>
  <si>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</si>
  <si>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</si>
  <si>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</si>
  <si>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</si>
  <si>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</si>
  <si>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</si>
  <si>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</si>
  <si>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</si>
  <si>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</si>
  <si>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</si>
  <si>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</si>
  <si>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</si>
  <si>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</si>
  <si>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</si>
  <si>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</si>
  <si>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</si>
  <si>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</si>
  <si>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</si>
  <si>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</si>
  <si>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</si>
  <si>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</si>
  <si>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</si>
  <si>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</si>
  <si>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</si>
  <si>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</si>
  <si>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</si>
  <si>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</si>
  <si>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</si>
  <si>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</si>
  <si>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</si>
  <si>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</si>
  <si>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</si>
  <si>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</si>
  <si>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</si>
  <si>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</si>
  <si>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</si>
  <si>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</si>
  <si>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</si>
  <si>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</si>
  <si>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</si>
  <si>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</si>
  <si>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</si>
  <si>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</si>
  <si>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</si>
  <si>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</si>
  <si>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</si>
  <si>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</si>
  <si>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</si>
  <si>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</si>
  <si>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</si>
  <si>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</si>
  <si>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</si>
  <si>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</si>
  <si>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</si>
  <si>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</si>
  <si>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</si>
  <si>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</si>
  <si>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</si>
  <si>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</si>
  <si>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</si>
  <si>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</si>
  <si>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</si>
  <si>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</si>
  <si>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</si>
  <si>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</si>
  <si>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</si>
  <si>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</si>
  <si>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</si>
  <si>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</si>
  <si>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</si>
  <si>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</si>
  <si>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</si>
  <si>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</si>
  <si>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</si>
  <si>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</si>
  <si>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</si>
  <si>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</si>
  <si>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</si>
  <si>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</si>
  <si>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</si>
  <si>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</si>
  <si>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</si>
  <si>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</si>
  <si>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</si>
  <si>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</si>
  <si>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</si>
  <si>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</si>
  <si>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</si>
  <si>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</si>
  <si>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</si>
  <si>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</si>
  <si>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</si>
  <si>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</si>
  <si>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</si>
  <si>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</si>
  <si>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</si>
  <si>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</si>
  <si>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</si>
  <si>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</si>
  <si>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</si>
  <si>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</si>
  <si>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</si>
  <si>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</si>
  <si>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</si>
  <si>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</si>
  <si>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</si>
  <si>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</si>
  <si>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</si>
  <si>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</si>
  <si>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</si>
  <si>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</si>
  <si>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</si>
  <si>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</si>
  <si>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</si>
  <si>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</si>
  <si>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</si>
  <si>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</si>
  <si>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</si>
  <si>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</si>
  <si>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</si>
  <si>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</si>
  <si>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</si>
  <si>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</si>
  <si>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</si>
  <si>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</si>
  <si>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</si>
  <si>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</si>
  <si>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</si>
  <si>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</si>
  <si>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</si>
  <si>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</si>
  <si>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</si>
  <si>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</si>
  <si>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</si>
  <si>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</si>
  <si>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</si>
  <si>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</si>
  <si>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</si>
  <si>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</si>
  <si>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</si>
  <si>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</si>
  <si>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</si>
  <si>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</si>
  <si>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</si>
  <si>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</si>
  <si>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</si>
  <si>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</si>
  <si>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</si>
  <si>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</si>
  <si>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</si>
  <si>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</si>
  <si>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</si>
  <si>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</si>
  <si>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</si>
  <si>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</si>
  <si>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</si>
  <si>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</si>
  <si>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</si>
  <si>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</si>
  <si>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</si>
  <si>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</si>
  <si>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</si>
  <si>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</si>
  <si>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</si>
  <si>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</si>
  <si>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</si>
  <si>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</si>
  <si>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</si>
  <si>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</si>
  <si>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</si>
  <si>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</si>
  <si>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</si>
  <si>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</si>
  <si>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</si>
  <si>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</si>
  <si>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</si>
  <si>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</si>
  <si>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</si>
  <si>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</si>
  <si>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</si>
  <si>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</si>
  <si>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</si>
  <si>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</si>
  <si>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</si>
  <si>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</si>
  <si>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</si>
  <si>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</si>
  <si>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</si>
  <si>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</si>
  <si>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</si>
  <si>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</si>
  <si>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</si>
  <si>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</si>
  <si>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</si>
  <si>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</si>
  <si>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</si>
  <si>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</si>
  <si>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</si>
  <si>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</si>
  <si>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</si>
  <si>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</si>
  <si>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</si>
  <si>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</si>
  <si>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</si>
  <si>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</si>
  <si>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</si>
  <si>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</si>
  <si>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</si>
  <si>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</si>
  <si>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</si>
  <si>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</si>
  <si>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</si>
  <si>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</si>
  <si>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</si>
  <si>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</si>
  <si>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</si>
  <si>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</si>
  <si>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</si>
  <si>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</si>
  <si>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</si>
  <si>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</si>
  <si>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</si>
  <si>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</si>
  <si>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</si>
  <si>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</si>
  <si>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</si>
  <si>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</si>
  <si>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</si>
  <si>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</si>
  <si>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</si>
  <si>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</si>
  <si>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</si>
  <si>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</si>
  <si>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</si>
  <si>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</si>
  <si>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</si>
  <si>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</si>
  <si>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</si>
  <si>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</si>
  <si>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</si>
  <si>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</si>
  <si>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</si>
  <si>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</si>
  <si>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</si>
  <si>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</si>
  <si>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</si>
  <si>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</si>
  <si>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</si>
  <si>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</si>
  <si>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</si>
  <si>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</si>
  <si>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</si>
  <si>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</si>
  <si>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</si>
  <si>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</si>
  <si>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</si>
  <si>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</si>
  <si>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</si>
  <si>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</si>
  <si>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</si>
  <si>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</si>
  <si>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</si>
  <si>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</si>
  <si>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</si>
  <si>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</si>
  <si>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</si>
  <si>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</si>
  <si>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</si>
  <si>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</si>
  <si>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</si>
  <si>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</si>
  <si>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</si>
  <si>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</si>
  <si>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</si>
  <si>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</si>
  <si>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</si>
  <si>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</si>
  <si>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</si>
  <si>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</si>
  <si>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</si>
  <si>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</si>
  <si>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</si>
  <si>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</si>
  <si>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</si>
  <si>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</si>
  <si>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</si>
  <si>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</si>
  <si>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</si>
  <si>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</si>
  <si>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</si>
  <si>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</si>
  <si>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</si>
  <si>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</si>
  <si>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</si>
  <si>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</si>
  <si>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</si>
  <si>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</si>
  <si>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</si>
  <si>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</si>
  <si>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</si>
  <si>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</si>
  <si>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</si>
  <si>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</si>
  <si>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</si>
  <si>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</si>
  <si>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</si>
  <si>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</si>
  <si>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</si>
  <si>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</si>
  <si>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</si>
  <si>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</si>
  <si>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</si>
  <si>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</si>
  <si>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</si>
  <si>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</si>
  <si>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</si>
  <si>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</si>
  <si>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</si>
  <si>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</si>
  <si>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</si>
  <si>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</si>
  <si>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</si>
  <si>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</si>
  <si>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</si>
  <si>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</si>
  <si>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</si>
  <si>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</si>
  <si>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</si>
  <si>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</si>
  <si>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</si>
  <si>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</si>
  <si>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</si>
  <si>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</si>
  <si>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</si>
  <si>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</si>
  <si>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</si>
  <si>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</si>
  <si>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</si>
  <si>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</si>
  <si>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</si>
  <si>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</si>
  <si>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</si>
  <si>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</si>
  <si>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</si>
  <si>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</si>
  <si>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</si>
  <si>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</si>
  <si>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</si>
  <si>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</si>
  <si>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</si>
  <si>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</si>
  <si>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</si>
  <si>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</si>
  <si>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</si>
  <si>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</si>
  <si>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</si>
  <si>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</si>
  <si>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</si>
  <si>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</si>
  <si>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</si>
  <si>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</si>
  <si>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</si>
  <si>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</si>
  <si>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</si>
  <si>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</si>
  <si>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</si>
  <si>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</si>
  <si>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</si>
  <si>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</si>
  <si>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</si>
  <si>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</si>
  <si>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</si>
  <si>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</si>
  <si>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</si>
  <si>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</si>
  <si>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</si>
  <si>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</si>
  <si>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</si>
  <si>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</si>
  <si>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</si>
  <si>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</si>
  <si>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</si>
  <si>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</si>
  <si>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</si>
  <si>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</si>
  <si>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</si>
  <si>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</si>
  <si>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</si>
  <si>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</si>
  <si>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</si>
  <si>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</si>
  <si>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</si>
  <si>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</si>
  <si>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</si>
  <si>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</si>
  <si>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</si>
  <si>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</si>
  <si>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</si>
  <si>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</si>
  <si>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</si>
  <si>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</si>
  <si>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</si>
  <si>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</si>
  <si>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</si>
  <si>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</si>
  <si>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</si>
  <si>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</si>
  <si>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</si>
  <si>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</si>
  <si>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</si>
  <si>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</si>
  <si>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</si>
  <si>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</si>
  <si>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</si>
  <si>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</si>
  <si>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</si>
  <si>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</si>
  <si>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</si>
  <si>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</si>
  <si>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</si>
  <si>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</si>
  <si>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</si>
  <si>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</si>
  <si>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</si>
  <si>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</si>
  <si>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</si>
  <si>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</si>
  <si>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</si>
  <si>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</si>
  <si>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</si>
  <si>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</si>
  <si>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</si>
  <si>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</si>
  <si>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</si>
  <si>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</si>
  <si>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</si>
  <si>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</si>
  <si>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</si>
  <si>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</si>
  <si>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</si>
  <si>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</si>
  <si>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</si>
  <si>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</si>
  <si>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</si>
  <si>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</si>
  <si>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</si>
  <si>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</si>
  <si>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</si>
  <si>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</si>
  <si>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</si>
  <si>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</si>
  <si>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</si>
  <si>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</si>
  <si>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</si>
  <si>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</si>
  <si>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</si>
  <si>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</si>
  <si>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</si>
  <si>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</si>
  <si>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</si>
  <si>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</si>
  <si>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</si>
  <si>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</si>
  <si>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</si>
  <si>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</si>
  <si>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</si>
  <si>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</si>
  <si>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</si>
  <si>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</si>
  <si>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</si>
  <si>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</si>
  <si>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</si>
  <si>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</si>
  <si>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</si>
  <si>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</si>
  <si>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</si>
  <si>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</si>
  <si>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</si>
  <si>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</si>
  <si>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</si>
  <si>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</si>
  <si>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</si>
  <si>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</si>
  <si>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</si>
  <si>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</si>
  <si>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</si>
  <si>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</si>
  <si>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</si>
  <si>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</si>
  <si>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</si>
  <si>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</si>
  <si>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</si>
  <si>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</si>
  <si>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</si>
  <si>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</si>
  <si>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</si>
  <si>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</si>
  <si>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</si>
  <si>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</si>
  <si>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</si>
  <si>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</si>
  <si>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</si>
  <si>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</si>
  <si>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</si>
  <si>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</si>
  <si>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</si>
  <si>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</si>
  <si>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</si>
  <si>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</si>
  <si>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</si>
  <si>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</si>
  <si>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</si>
  <si>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</si>
  <si>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</si>
  <si>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</si>
  <si>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</si>
  <si>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</si>
  <si>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</si>
  <si>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</si>
  <si>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</si>
  <si>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</si>
  <si>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</si>
  <si>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</si>
  <si>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</si>
  <si>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</si>
  <si>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</si>
  <si>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</si>
  <si>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</si>
  <si>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</si>
  <si>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</si>
  <si>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</si>
  <si>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</si>
  <si>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</si>
  <si>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</si>
  <si>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</si>
  <si>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</si>
  <si>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</si>
  <si>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</si>
  <si>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</si>
  <si>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</si>
  <si>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</si>
  <si>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</si>
  <si>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</si>
  <si>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</si>
  <si>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</si>
  <si>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</si>
  <si>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</si>
  <si>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</si>
  <si>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</si>
  <si>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</si>
  <si>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</si>
  <si>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</si>
  <si>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</si>
  <si>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</si>
  <si>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</si>
  <si>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</si>
  <si>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</si>
  <si>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</si>
  <si>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</si>
  <si>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</si>
  <si>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</si>
  <si>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</si>
  <si>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</si>
  <si>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</si>
  <si>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</si>
  <si>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</si>
  <si>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</si>
  <si>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</si>
  <si>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</si>
  <si>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</si>
  <si>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</si>
  <si>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</si>
  <si>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</si>
  <si>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</si>
  <si>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</si>
  <si>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</si>
  <si>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</si>
  <si>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</si>
  <si>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</si>
  <si>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</si>
  <si>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</si>
  <si>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</si>
  <si>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</si>
  <si>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</si>
  <si>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</si>
  <si>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</si>
  <si>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</si>
  <si>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</si>
  <si>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</si>
  <si>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</si>
  <si>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</si>
  <si>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</si>
  <si>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</si>
  <si>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</si>
  <si>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</si>
  <si>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</si>
  <si>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</si>
  <si>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</si>
  <si>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</si>
  <si>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</si>
  <si>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</si>
  <si>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</si>
  <si>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</si>
  <si>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</si>
  <si>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</si>
  <si>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</si>
  <si>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</si>
  <si>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</si>
  <si>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</si>
  <si>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</si>
  <si>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</si>
  <si>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</si>
  <si>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</si>
  <si>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</si>
  <si>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</si>
  <si>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</si>
  <si>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</si>
  <si>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</si>
  <si>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</si>
  <si>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</si>
  <si>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</si>
  <si>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</si>
  <si>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</si>
  <si>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</si>
  <si>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</si>
  <si>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</si>
  <si>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</si>
  <si>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</si>
  <si>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</si>
  <si>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</si>
  <si>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</si>
  <si>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</si>
  <si>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</si>
  <si>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</si>
  <si>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</si>
  <si>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</si>
  <si>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</si>
  <si>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</si>
  <si>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</si>
  <si>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</si>
  <si>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</si>
  <si>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</si>
  <si>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</si>
  <si>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</si>
  <si>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</si>
  <si>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</si>
  <si>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</si>
  <si>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</si>
  <si>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</si>
  <si>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</si>
  <si>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</si>
  <si>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</si>
  <si>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</si>
  <si>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</si>
  <si>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</si>
  <si>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</si>
  <si>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</si>
  <si>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</si>
  <si>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</si>
  <si>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</si>
  <si>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</si>
  <si>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</si>
  <si>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</si>
  <si>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</si>
  <si>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</si>
  <si>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</si>
  <si>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</si>
  <si>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</si>
  <si>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</si>
  <si>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</si>
  <si>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</si>
  <si>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</si>
  <si>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</si>
  <si>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</si>
  <si>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</si>
  <si>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</si>
  <si>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</si>
  <si>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</si>
  <si>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</si>
  <si>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</si>
  <si>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</si>
  <si>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</si>
  <si>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</si>
  <si>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</si>
  <si>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</si>
  <si>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</si>
  <si>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</si>
  <si>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</si>
  <si>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</si>
  <si>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</si>
  <si>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</si>
  <si>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</si>
  <si>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</si>
  <si>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</si>
  <si>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</si>
  <si>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</si>
  <si>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</si>
  <si>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</si>
  <si>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</si>
  <si>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</si>
  <si>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</si>
  <si>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</si>
  <si>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</si>
  <si>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</si>
  <si>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</si>
  <si>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</si>
  <si>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</si>
  <si>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</si>
  <si>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</si>
  <si>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</si>
  <si>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</si>
  <si>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</si>
  <si>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</si>
  <si>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</si>
  <si>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</si>
  <si>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</si>
  <si>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</si>
  <si>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</si>
  <si>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</si>
  <si>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</si>
  <si>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</si>
  <si>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</si>
  <si>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</si>
  <si>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</si>
  <si>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</si>
  <si>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</si>
  <si>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</si>
  <si>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</si>
  <si>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</si>
  <si>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</si>
  <si>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</si>
  <si>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</si>
  <si>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</si>
  <si>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</si>
  <si>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</si>
  <si>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</si>
  <si>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</si>
  <si>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</si>
  <si>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</si>
  <si>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</si>
  <si>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</si>
  <si>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</si>
  <si>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</si>
  <si>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</si>
  <si>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</si>
  <si>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</si>
  <si>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</si>
  <si>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</si>
  <si>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</si>
  <si>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</si>
  <si>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</si>
  <si>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</si>
  <si>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</si>
  <si>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</si>
  <si>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</si>
  <si>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</si>
  <si>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</si>
  <si>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</si>
  <si>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</si>
  <si>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</si>
  <si>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</si>
  <si>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</si>
  <si>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</si>
  <si>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</si>
  <si>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</si>
  <si>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</si>
  <si>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</si>
  <si>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</si>
  <si>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</si>
  <si>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</si>
  <si>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</si>
  <si>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</si>
  <si>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</si>
  <si>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</si>
  <si>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</si>
  <si>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</si>
  <si>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</si>
  <si>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</si>
  <si>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</si>
  <si>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</si>
  <si>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</si>
  <si>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</si>
  <si>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</si>
  <si>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</si>
  <si>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</si>
  <si>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</si>
  <si>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</si>
  <si>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</si>
  <si>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</si>
  <si>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</si>
  <si>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</si>
  <si>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</si>
  <si>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</si>
  <si>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</si>
  <si>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</si>
  <si>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</si>
  <si>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</si>
  <si>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</si>
  <si>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</si>
  <si>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</si>
  <si>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</si>
  <si>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</si>
  <si>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</si>
  <si>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</si>
  <si>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</si>
  <si>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</si>
  <si>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</si>
  <si>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</si>
  <si>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</si>
  <si>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</si>
  <si>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</si>
  <si>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</si>
  <si>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</si>
  <si>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</si>
  <si>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</si>
  <si>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</si>
  <si>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</si>
  <si>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</si>
  <si>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</si>
  <si>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</si>
  <si>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</si>
  <si>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</si>
  <si>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</si>
  <si>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</si>
  <si>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</si>
  <si>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</si>
  <si>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</si>
  <si>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</si>
  <si>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</si>
  <si>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</si>
  <si>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</si>
  <si>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</si>
  <si>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</si>
  <si>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</si>
  <si>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</si>
  <si>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</si>
  <si>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</si>
  <si>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</si>
  <si>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</si>
  <si>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</si>
  <si>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</si>
  <si>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</si>
  <si>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</si>
  <si>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</si>
  <si>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</si>
  <si>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</si>
  <si>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</si>
  <si>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</si>
  <si>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</si>
  <si>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</si>
  <si>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</si>
  <si>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</si>
  <si>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</si>
  <si>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</si>
  <si>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</si>
  <si>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</si>
  <si>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</si>
  <si>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</si>
  <si>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</si>
  <si>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</si>
  <si>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</si>
  <si>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</si>
  <si>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</si>
  <si>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</si>
  <si>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</si>
  <si>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</si>
  <si>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</si>
  <si>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</si>
  <si>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</si>
  <si>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</si>
  <si>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</si>
  <si>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</si>
  <si>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</si>
  <si>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</si>
  <si>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</si>
  <si>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</si>
  <si>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</si>
  <si>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</si>
  <si>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</si>
  <si>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</si>
  <si>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</si>
  <si>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</si>
  <si>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</si>
  <si>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</si>
  <si>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</si>
  <si>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</si>
  <si>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</si>
  <si>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</si>
  <si>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</si>
  <si>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</si>
  <si>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</si>
  <si>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</si>
  <si>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</si>
  <si>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</si>
  <si>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</si>
  <si>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</si>
  <si>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</si>
  <si>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</si>
  <si>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</si>
  <si>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</si>
  <si>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</si>
  <si>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</si>
  <si>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</si>
  <si>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</si>
  <si>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</si>
  <si>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</si>
  <si>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</si>
  <si>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</si>
  <si>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</si>
  <si>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</si>
  <si>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</si>
  <si>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</si>
  <si>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</si>
  <si>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</si>
  <si>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</si>
  <si>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</si>
  <si>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</si>
  <si>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</si>
  <si>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</si>
  <si>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</si>
  <si>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</si>
  <si>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</si>
  <si>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</si>
  <si>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</si>
  <si>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</si>
  <si>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</si>
  <si>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</si>
  <si>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</si>
  <si>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</si>
  <si>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</si>
  <si>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</si>
  <si>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</si>
  <si>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</si>
  <si>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</si>
  <si>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</si>
  <si>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</si>
  <si>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</si>
  <si>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</si>
  <si>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</si>
  <si>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</si>
  <si>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</si>
  <si>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</si>
  <si>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</si>
  <si>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</si>
  <si>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</si>
  <si>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</si>
  <si>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</si>
  <si>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</si>
  <si>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</si>
  <si>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</si>
  <si>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</si>
  <si>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</si>
  <si>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</si>
  <si>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</si>
  <si>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</si>
  <si>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</si>
  <si>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</si>
  <si>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</si>
  <si>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</si>
  <si>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</si>
  <si>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</si>
  <si>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</si>
  <si>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</si>
  <si>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</si>
  <si>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</si>
  <si>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</si>
  <si>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</si>
  <si>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</si>
  <si>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</si>
  <si>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</si>
  <si>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</si>
  <si>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</si>
  <si>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</si>
  <si>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</si>
  <si>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</si>
  <si>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</si>
  <si>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</si>
  <si>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</si>
  <si>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</si>
  <si>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</si>
  <si>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</si>
  <si>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</si>
  <si>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</si>
  <si>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</si>
  <si>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</si>
  <si>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</si>
  <si>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</si>
  <si>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</si>
  <si>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</si>
  <si>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</si>
  <si>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</si>
  <si>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</si>
  <si>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</si>
  <si>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</si>
  <si>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</si>
  <si>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</si>
  <si>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</si>
  <si>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</si>
  <si>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</si>
  <si>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</si>
  <si>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</si>
  <si>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</si>
  <si>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</si>
  <si>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</si>
  <si>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</si>
  <si>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</si>
  <si>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</si>
  <si>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</si>
  <si>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</si>
  <si>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</si>
  <si>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</si>
  <si>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</si>
  <si>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</si>
  <si>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</si>
  <si>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</si>
  <si>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</si>
  <si>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</si>
  <si>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</si>
  <si>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</si>
  <si>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</si>
  <si>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</si>
  <si>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</si>
  <si>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</si>
  <si>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</si>
  <si>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</si>
  <si>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</si>
  <si>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</si>
  <si>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</si>
  <si>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</si>
  <si>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</si>
  <si>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</si>
  <si>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</si>
  <si>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</si>
  <si>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</si>
  <si>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</si>
  <si>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</si>
  <si>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</si>
  <si>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</si>
  <si>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</si>
  <si>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</si>
  <si>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</si>
  <si>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</si>
  <si>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</si>
  <si>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</si>
  <si>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</si>
  <si>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</si>
  <si>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</si>
  <si>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</si>
  <si>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</si>
  <si>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</si>
  <si>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</si>
  <si>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</si>
  <si>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</si>
  <si>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</si>
  <si>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</si>
  <si>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</si>
  <si>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</si>
  <si>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</si>
  <si>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</si>
  <si>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</si>
  <si>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</si>
  <si>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</si>
  <si>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</si>
  <si>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</si>
  <si>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</si>
  <si>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</si>
  <si>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</si>
  <si>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</si>
  <si>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</si>
  <si>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</si>
  <si>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</si>
  <si>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</si>
  <si>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</si>
  <si>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</si>
  <si>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</si>
  <si>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</si>
  <si>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</si>
  <si>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</si>
  <si>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</si>
  <si>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</si>
  <si>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</si>
  <si>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</si>
  <si>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</si>
  <si>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</si>
  <si>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</si>
  <si>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</si>
  <si>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</si>
  <si>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</si>
  <si>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</si>
  <si>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</si>
  <si>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</si>
  <si>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</si>
  <si>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</si>
  <si>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</si>
  <si>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</si>
  <si>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</si>
  <si>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</si>
  <si>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</si>
  <si>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</si>
  <si>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</si>
  <si>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</si>
  <si>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</si>
  <si>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</si>
  <si>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</si>
  <si>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</si>
  <si>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</si>
  <si>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</si>
  <si>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</si>
  <si>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</si>
  <si>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</si>
  <si>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</si>
  <si>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</si>
  <si>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</si>
  <si>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</si>
  <si>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</si>
  <si>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</si>
  <si>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</si>
  <si>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</si>
  <si>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</si>
  <si>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</si>
  <si>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</si>
  <si>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</si>
  <si>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</si>
  <si>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</si>
  <si>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</si>
  <si>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</si>
  <si>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</si>
  <si>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</si>
  <si>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</si>
  <si>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</si>
  <si>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</si>
  <si>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</si>
  <si>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</si>
  <si>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</si>
  <si>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</si>
  <si>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</si>
  <si>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</si>
  <si>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</si>
  <si>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</si>
  <si>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</si>
  <si>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</si>
  <si>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</si>
  <si>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</si>
  <si>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</si>
  <si>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</si>
  <si>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</si>
  <si>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</si>
  <si>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</si>
  <si>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</si>
  <si>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</si>
  <si>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</si>
  <si>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</si>
  <si>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</si>
  <si>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</si>
  <si>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</si>
  <si>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</si>
  <si>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</si>
  <si>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</si>
  <si>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</si>
  <si>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</si>
  <si>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</si>
  <si>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</si>
  <si>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</si>
  <si>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</si>
  <si>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</si>
  <si>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</si>
  <si>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</si>
  <si>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</si>
  <si>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</si>
  <si>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</si>
  <si>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</si>
  <si>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</si>
  <si>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</si>
  <si>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</si>
  <si>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</si>
  <si>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</si>
  <si>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</si>
  <si>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</si>
  <si>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</si>
  <si>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</si>
  <si>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</si>
  <si>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</si>
  <si>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</si>
  <si>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</si>
  <si>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</si>
  <si>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</si>
  <si>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</si>
  <si>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</si>
  <si>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</si>
  <si>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</si>
  <si>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</si>
  <si>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</si>
  <si>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</si>
  <si>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</si>
  <si>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</si>
  <si>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</si>
  <si>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</si>
  <si>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</si>
  <si>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</si>
  <si>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</si>
  <si>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</si>
  <si>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</si>
  <si>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</si>
  <si>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</si>
  <si>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</si>
  <si>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</si>
  <si>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</si>
  <si>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</si>
  <si>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</si>
  <si>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</si>
  <si>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</si>
  <si>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</si>
  <si>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</si>
  <si>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</si>
  <si>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</si>
  <si>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</si>
  <si>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</si>
  <si>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</si>
  <si>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</si>
  <si>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</si>
  <si>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</si>
  <si>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</si>
  <si>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</si>
  <si>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</si>
  <si>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</si>
  <si>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</si>
  <si>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</si>
  <si>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</si>
  <si>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</si>
  <si>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</si>
  <si>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</si>
  <si>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</si>
  <si>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</si>
  <si>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</si>
  <si>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</si>
  <si>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</si>
  <si>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</si>
  <si>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</si>
  <si>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</si>
  <si>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</si>
  <si>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</si>
  <si>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</si>
  <si>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</si>
  <si>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</si>
  <si>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</si>
  <si>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</si>
  <si>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</si>
  <si>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</si>
  <si>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</si>
  <si>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</si>
  <si>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</si>
  <si>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</si>
  <si>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</si>
  <si>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</si>
  <si>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</si>
  <si>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</si>
  <si>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</si>
  <si>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</si>
  <si>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</si>
  <si>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</si>
  <si>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</si>
  <si>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</si>
  <si>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</si>
  <si>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</si>
  <si>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</si>
  <si>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</si>
  <si>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</si>
  <si>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</si>
  <si>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</si>
  <si>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</si>
  <si>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</si>
  <si>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</si>
  <si>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</si>
  <si>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</si>
  <si>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</si>
  <si>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</si>
  <si>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</si>
  <si>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</si>
  <si>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</si>
  <si>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</si>
  <si>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</si>
  <si>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</si>
  <si>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</si>
  <si>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</si>
  <si>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</si>
  <si>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</si>
  <si>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</si>
  <si>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</si>
  <si>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</si>
  <si>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</si>
  <si>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</si>
  <si>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</si>
  <si>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</si>
  <si>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</si>
  <si>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</si>
  <si>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</si>
  <si>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</si>
  <si>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</si>
  <si>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</si>
  <si>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</si>
  <si>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</si>
  <si>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</si>
  <si>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</si>
  <si>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</si>
  <si>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</si>
  <si>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</si>
  <si>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</si>
  <si>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</si>
  <si>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</si>
  <si>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</si>
  <si>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</si>
  <si>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</si>
  <si>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</si>
  <si>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</si>
  <si>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</si>
  <si>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</si>
  <si>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</si>
  <si>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</si>
  <si>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</si>
  <si>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</si>
  <si>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</si>
  <si>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</si>
  <si>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</si>
  <si>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</si>
  <si>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</si>
  <si>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</si>
  <si>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</si>
  <si>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</si>
  <si>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</si>
  <si>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</si>
  <si>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</si>
  <si>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</si>
  <si>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</si>
  <si>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</si>
  <si>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</si>
  <si>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</si>
  <si>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</si>
  <si>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</si>
  <si>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</si>
  <si>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</si>
  <si>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</si>
  <si>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</si>
  <si>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</si>
  <si>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</si>
  <si>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</si>
  <si>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</si>
  <si>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</si>
  <si>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</si>
  <si>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</si>
  <si>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</si>
  <si>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</si>
  <si>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</si>
  <si>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</si>
  <si>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</si>
  <si>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</si>
  <si>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</si>
  <si>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</si>
  <si>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</si>
  <si>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</si>
  <si>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</si>
  <si>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</si>
  <si>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</si>
  <si>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</si>
  <si>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</si>
  <si>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</si>
  <si>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</si>
  <si>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</si>
  <si>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</si>
  <si>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</si>
  <si>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</si>
  <si>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</si>
  <si>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</si>
  <si>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</si>
  <si>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</si>
  <si>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</si>
  <si>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</si>
  <si>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</si>
  <si>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</si>
  <si>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</si>
  <si>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</si>
  <si>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</si>
  <si>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</si>
  <si>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</si>
  <si>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</si>
  <si>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</si>
  <si>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</si>
  <si>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</si>
  <si>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</si>
  <si>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</si>
  <si>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</si>
  <si>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</si>
  <si>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</si>
  <si>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</si>
  <si>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</si>
  <si>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</si>
  <si>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</si>
  <si>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</si>
  <si>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</si>
  <si>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</si>
  <si>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</si>
  <si>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</si>
  <si>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</si>
  <si>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</si>
  <si>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</si>
  <si>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</si>
  <si>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</si>
  <si>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</si>
  <si>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</si>
  <si>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</si>
  <si>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</si>
  <si>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</si>
  <si>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</si>
  <si>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</si>
  <si>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</si>
  <si>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</si>
  <si>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</si>
  <si>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</si>
  <si>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</si>
  <si>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</si>
  <si>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</si>
  <si>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</si>
  <si>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</si>
  <si>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</si>
  <si>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</si>
  <si>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</si>
  <si>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</si>
  <si>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</si>
  <si>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</si>
  <si>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</si>
  <si>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</si>
  <si>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</si>
  <si>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</si>
  <si>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</si>
  <si>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</si>
  <si>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</si>
  <si>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</si>
  <si>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</si>
  <si>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</si>
  <si>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</si>
  <si>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</si>
  <si>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</si>
  <si>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</si>
  <si>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</si>
  <si>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</si>
  <si>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</si>
  <si>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</si>
  <si>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</si>
  <si>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</si>
  <si>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</si>
  <si>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</si>
  <si>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</si>
  <si>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</si>
  <si>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</si>
  <si>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</si>
  <si>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</si>
  <si>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</si>
  <si>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</si>
  <si>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</si>
  <si>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</si>
  <si>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</si>
  <si>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</si>
  <si>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</si>
  <si>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</si>
  <si>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</si>
  <si>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</si>
  <si>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</si>
  <si>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</si>
  <si>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</si>
  <si>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</si>
  <si>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</si>
  <si>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</si>
  <si>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</si>
  <si>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</si>
  <si>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</si>
  <si>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</si>
  <si>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</si>
  <si>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</si>
  <si>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</si>
  <si>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</si>
  <si>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</si>
  <si>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</si>
  <si>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</si>
  <si>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</si>
  <si>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</si>
  <si>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</si>
  <si>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</si>
  <si>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</si>
  <si>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</si>
  <si>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</si>
  <si>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</si>
  <si>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</si>
  <si>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</si>
  <si>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</si>
  <si>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</si>
  <si>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</si>
  <si>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</si>
  <si>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</si>
  <si>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</si>
  <si>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</si>
  <si>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</si>
  <si>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</si>
  <si>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</si>
  <si>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</si>
  <si>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</si>
  <si>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</si>
  <si>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</si>
  <si>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</si>
  <si>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</si>
  <si>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</si>
  <si>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</si>
  <si>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</si>
  <si>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</si>
  <si>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</si>
  <si>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</si>
  <si>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</si>
  <si>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</si>
  <si>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</si>
  <si>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</si>
  <si>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</si>
  <si>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</si>
  <si>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</si>
  <si>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</si>
  <si>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</si>
  <si>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</si>
  <si>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</si>
  <si>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</si>
  <si>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</si>
  <si>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</si>
  <si>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</si>
  <si>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</si>
  <si>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</si>
  <si>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</si>
  <si>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</si>
  <si>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</si>
  <si>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</si>
  <si>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</si>
  <si>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</si>
  <si>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</si>
  <si>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</si>
  <si>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</si>
  <si>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</si>
  <si>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</si>
  <si>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</si>
  <si>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</si>
  <si>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</si>
  <si>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</si>
  <si>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</si>
  <si>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</si>
  <si>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</si>
  <si>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</si>
  <si>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</si>
  <si>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</si>
  <si>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</si>
  <si>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</si>
  <si>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</si>
  <si>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</si>
  <si>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</si>
  <si>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</si>
  <si>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</si>
  <si>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</si>
  <si>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</si>
  <si>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</si>
  <si>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</si>
  <si>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</si>
  <si>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</si>
  <si>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</si>
  <si>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</si>
  <si>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</si>
  <si>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</si>
  <si>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</si>
  <si>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</si>
  <si>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</si>
  <si>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</si>
  <si>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</si>
  <si>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</si>
  <si>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</si>
  <si>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</si>
  <si>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</si>
  <si>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</si>
  <si>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</si>
  <si>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</si>
  <si>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</si>
  <si>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</si>
  <si>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</si>
  <si>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</si>
  <si>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</si>
  <si>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</si>
  <si>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</si>
  <si>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</si>
  <si>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</si>
  <si>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</si>
  <si>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</si>
  <si>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</si>
  <si>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</si>
  <si>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</si>
  <si>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</si>
  <si>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</si>
  <si>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</si>
  <si>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</si>
  <si>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</si>
  <si>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</si>
  <si>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</si>
  <si>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</si>
  <si>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</si>
  <si>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</si>
  <si>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</si>
  <si>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</si>
  <si>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</si>
  <si>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</si>
  <si>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</si>
  <si>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</si>
  <si>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</si>
  <si>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</si>
  <si>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</si>
  <si>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</si>
  <si>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</si>
  <si>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</si>
  <si>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</si>
  <si>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</si>
  <si>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</si>
  <si>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</si>
  <si>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</si>
  <si>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</si>
  <si>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</si>
  <si>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</si>
  <si>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</si>
  <si>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</si>
  <si>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</si>
  <si>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</si>
  <si>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</si>
  <si>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</si>
  <si>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</si>
  <si>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</si>
  <si>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</si>
  <si>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</si>
  <si>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</si>
  <si>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</si>
  <si>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</si>
  <si>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</si>
  <si>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</si>
  <si>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</si>
  <si>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</si>
  <si>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</si>
  <si>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</si>
  <si>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</si>
  <si>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</si>
  <si>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</si>
  <si>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</si>
  <si>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</si>
  <si>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</si>
  <si>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</si>
  <si>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</si>
  <si>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</si>
  <si>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</si>
  <si>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</si>
  <si>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</si>
  <si>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</si>
  <si>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</si>
  <si>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</si>
  <si>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</si>
  <si>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</si>
  <si>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</si>
  <si>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</si>
  <si>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</si>
  <si>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</si>
  <si>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</si>
  <si>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</si>
  <si>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</si>
  <si>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</si>
  <si>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</si>
  <si>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</si>
  <si>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</si>
  <si>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</si>
  <si>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</si>
  <si>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</si>
  <si>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</si>
  <si>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</si>
  <si>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</si>
  <si>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</si>
  <si>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</si>
  <si>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</si>
  <si>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</si>
  <si>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</si>
  <si>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</si>
  <si>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</si>
  <si>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</si>
  <si>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</si>
  <si>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</si>
  <si>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</si>
  <si>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</si>
  <si>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</si>
  <si>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</si>
  <si>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</si>
  <si>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</si>
  <si>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</si>
  <si>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</si>
  <si>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</si>
  <si>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</si>
  <si>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</si>
  <si>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</si>
  <si>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</si>
  <si>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</si>
  <si>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</si>
  <si>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</si>
  <si>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</si>
  <si>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</si>
  <si>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</si>
  <si>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</si>
  <si>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</si>
  <si>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</si>
  <si>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</si>
  <si>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</si>
  <si>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</si>
  <si>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</si>
  <si>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</si>
  <si>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</si>
  <si>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</si>
  <si>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</si>
  <si>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</si>
  <si>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</si>
  <si>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</si>
  <si>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</si>
  <si>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</si>
  <si>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</si>
  <si>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</si>
  <si>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</si>
  <si>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</si>
  <si>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</si>
  <si>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</si>
  <si>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</si>
  <si>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</si>
  <si>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</si>
  <si>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</si>
  <si>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</si>
  <si>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</si>
  <si>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</si>
  <si>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</si>
  <si>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</si>
  <si>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</si>
  <si>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</si>
  <si>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</si>
  <si>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</si>
  <si>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</si>
  <si>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</si>
  <si>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</si>
  <si>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</si>
  <si>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</si>
  <si>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</si>
  <si>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</si>
  <si>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</si>
  <si>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</si>
  <si>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</si>
  <si>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</si>
  <si>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</si>
  <si>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</si>
  <si>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</si>
  <si>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</si>
  <si>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</si>
  <si>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</si>
  <si>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</si>
  <si>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</si>
  <si>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</si>
  <si>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</si>
  <si>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</si>
  <si>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</si>
  <si>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</si>
  <si>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</si>
  <si>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</si>
  <si>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</si>
  <si>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</si>
  <si>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</si>
  <si>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</si>
  <si>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</si>
  <si>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</si>
  <si>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</si>
  <si>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</si>
  <si>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</si>
  <si>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</si>
  <si>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</si>
  <si>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</si>
  <si>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</si>
  <si>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</si>
  <si>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</si>
  <si>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</si>
  <si>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</si>
  <si>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</si>
  <si>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</si>
  <si>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</si>
  <si>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</si>
  <si>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</si>
  <si>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</si>
  <si>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</si>
  <si>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</si>
  <si>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</si>
  <si>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</si>
  <si>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</si>
  <si>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</si>
  <si>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</si>
  <si>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</si>
  <si>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</si>
  <si>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</si>
  <si>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</si>
  <si>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</si>
  <si>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</si>
  <si>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</si>
  <si>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</si>
  <si>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</si>
  <si>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</si>
  <si>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</si>
  <si>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</si>
  <si>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</si>
  <si>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</si>
  <si>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</si>
  <si>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</si>
  <si>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</si>
  <si>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</si>
  <si>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</si>
  <si>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</si>
  <si>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</si>
  <si>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</si>
  <si>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</si>
  <si>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</si>
  <si>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</si>
  <si>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</si>
  <si>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</si>
  <si>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</si>
  <si>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</si>
  <si>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</si>
  <si>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</si>
  <si>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</si>
  <si>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</si>
  <si>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</si>
  <si>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</si>
  <si>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</si>
  <si>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</si>
  <si>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</si>
  <si>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</si>
  <si>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</si>
  <si>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</si>
  <si>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</si>
  <si>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</si>
  <si>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</si>
  <si>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</si>
  <si>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</si>
  <si>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</si>
  <si>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</si>
  <si>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</si>
  <si>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</si>
  <si>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</si>
  <si>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</si>
  <si>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</si>
  <si>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</si>
  <si>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</si>
  <si>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</si>
  <si>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</si>
  <si>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</si>
  <si>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</si>
  <si>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</si>
  <si>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</si>
  <si>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</si>
  <si>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</si>
  <si>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</si>
  <si>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</si>
  <si>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</si>
  <si>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</si>
  <si>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</si>
  <si>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</si>
  <si>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</si>
  <si>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</si>
  <si>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</si>
  <si>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</si>
  <si>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</si>
  <si>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</si>
  <si>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</si>
  <si>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</si>
  <si>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</si>
  <si>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</si>
  <si>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</si>
  <si>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</si>
  <si>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</si>
  <si>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</si>
  <si>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</si>
  <si>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</si>
  <si>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</si>
  <si>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</si>
  <si>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</si>
  <si>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</si>
  <si>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</si>
  <si>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</si>
  <si>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</si>
  <si>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</si>
  <si>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</si>
  <si>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</si>
  <si>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</si>
  <si>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</si>
  <si>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</si>
  <si>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</si>
  <si>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</si>
  <si>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</si>
  <si>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</si>
  <si>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</si>
  <si>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</si>
  <si>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</si>
  <si>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</si>
  <si>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</si>
  <si>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</si>
  <si>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</si>
  <si>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</si>
  <si>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</si>
  <si>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</si>
  <si>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</si>
  <si>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</si>
  <si>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</si>
  <si>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</si>
  <si>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</si>
  <si>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</si>
  <si>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</si>
  <si>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</si>
  <si>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</si>
  <si>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</si>
  <si>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</si>
  <si>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</si>
  <si>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</si>
  <si>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</si>
  <si>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</si>
  <si>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</si>
  <si>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</si>
  <si>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</si>
  <si>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</si>
  <si>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</si>
  <si>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</si>
  <si>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</si>
  <si>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</si>
  <si>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</si>
  <si>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</si>
  <si>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</si>
  <si>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</si>
  <si>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</si>
  <si>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</si>
  <si>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</si>
  <si>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</si>
  <si>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</si>
  <si>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</si>
  <si>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</si>
  <si>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</si>
  <si>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</si>
  <si>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</si>
  <si>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</si>
  <si>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</si>
  <si>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</si>
  <si>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</si>
  <si>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</si>
  <si>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</si>
  <si>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</si>
  <si>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</si>
  <si>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</si>
  <si>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</si>
  <si>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</si>
  <si>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</si>
  <si>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</si>
  <si>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</si>
  <si>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</si>
  <si>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</si>
  <si>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</si>
  <si>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</si>
  <si>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</si>
  <si>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</si>
  <si>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</si>
  <si>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</si>
  <si>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</si>
  <si>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</si>
  <si>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</si>
  <si>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</si>
  <si>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</si>
  <si>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</si>
  <si>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</si>
  <si>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</si>
  <si>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</si>
  <si>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</si>
  <si>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</si>
  <si>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</si>
  <si>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</si>
  <si>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</si>
  <si>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</si>
  <si>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</si>
  <si>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</si>
  <si>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</si>
  <si>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</si>
  <si>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</si>
  <si>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</si>
  <si>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</si>
  <si>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</si>
  <si>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</si>
  <si>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</si>
  <si>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</si>
  <si>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</si>
  <si>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</si>
  <si>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</si>
  <si>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</si>
  <si>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</si>
  <si>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</si>
  <si>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</si>
  <si>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</si>
  <si>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</si>
  <si>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</si>
  <si>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</si>
  <si>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</si>
  <si>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</si>
  <si>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</si>
  <si>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</si>
  <si>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</si>
  <si>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</si>
  <si>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</si>
  <si>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</si>
  <si>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</si>
  <si>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</si>
  <si>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</si>
  <si>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</si>
  <si>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</si>
  <si>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</si>
  <si>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</si>
  <si>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</si>
  <si>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</si>
  <si>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</si>
  <si>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</si>
  <si>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</si>
  <si>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</si>
  <si>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</si>
  <si>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</si>
  <si>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</si>
  <si>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</si>
  <si>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</si>
  <si>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</si>
  <si>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</si>
  <si>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</si>
  <si>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</si>
  <si>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</si>
  <si>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</si>
  <si>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</si>
  <si>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</si>
  <si>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</si>
  <si>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</si>
  <si>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</si>
  <si>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</si>
  <si>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</si>
  <si>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</si>
  <si>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</si>
  <si>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</si>
  <si>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</si>
  <si>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</si>
  <si>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</si>
  <si>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</si>
  <si>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</si>
  <si>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</si>
  <si>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</si>
  <si>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</si>
  <si>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</si>
  <si>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</si>
  <si>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</si>
  <si>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</si>
  <si>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</si>
  <si>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</si>
  <si>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</si>
  <si>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</si>
  <si>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</si>
  <si>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</si>
  <si>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</si>
  <si>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</si>
  <si>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</si>
  <si>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</si>
  <si>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</si>
  <si>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</si>
  <si>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</si>
  <si>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</si>
  <si>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</si>
  <si>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</si>
  <si>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</si>
  <si>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</si>
  <si>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</si>
  <si>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</si>
  <si>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</si>
  <si>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</si>
  <si>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</si>
  <si>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</si>
  <si>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</si>
  <si>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</si>
  <si>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</si>
  <si>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</si>
  <si>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</si>
  <si>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</si>
  <si>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</si>
  <si>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</si>
  <si>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</si>
  <si>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</si>
  <si>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</si>
  <si>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</si>
  <si>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</si>
  <si>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</si>
  <si>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</si>
  <si>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</si>
  <si>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</si>
  <si>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</si>
  <si>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</si>
  <si>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</si>
  <si>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</si>
  <si>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</si>
  <si>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</si>
  <si>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</si>
  <si>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</si>
  <si>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</si>
  <si>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</si>
  <si>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</si>
  <si>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</si>
  <si>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</si>
  <si>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</si>
  <si>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</si>
  <si>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</si>
  <si>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</si>
  <si>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</si>
  <si>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</si>
  <si>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</si>
  <si>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</si>
  <si>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</si>
  <si>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</si>
  <si>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</si>
  <si>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</si>
  <si>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</si>
  <si>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</si>
  <si>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</si>
  <si>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</si>
  <si>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</si>
  <si>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</si>
  <si>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</si>
  <si>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</si>
  <si>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</si>
  <si>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</si>
  <si>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</si>
  <si>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</si>
  <si>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</si>
  <si>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</si>
  <si>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</si>
  <si>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</si>
  <si>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</si>
  <si>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</si>
  <si>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</si>
  <si>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</si>
  <si>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</si>
  <si>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</si>
  <si>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</si>
  <si>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</si>
  <si>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</si>
  <si>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</si>
  <si>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</si>
  <si>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</si>
  <si>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</si>
  <si>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</si>
  <si>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</si>
  <si>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</si>
  <si>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</si>
  <si>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</si>
  <si>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</si>
  <si>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</si>
  <si>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</si>
  <si>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</si>
  <si>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</si>
  <si>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</si>
  <si>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</si>
  <si>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</si>
  <si>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</si>
  <si>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</si>
  <si>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</si>
  <si>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</si>
  <si>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</si>
  <si>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</si>
  <si>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</si>
  <si>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</si>
  <si>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</si>
  <si>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</si>
  <si>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</si>
  <si>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</si>
  <si>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</si>
  <si>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</si>
  <si>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</si>
  <si>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</si>
  <si>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</si>
  <si>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</si>
  <si>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</si>
  <si>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</si>
  <si>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</si>
  <si>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</si>
  <si>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</si>
  <si>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</si>
  <si>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</si>
  <si>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</si>
  <si>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</si>
  <si>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</si>
  <si>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</si>
  <si>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</si>
  <si>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</si>
  <si>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</si>
  <si>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</si>
  <si>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</si>
  <si>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</si>
  <si>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</si>
  <si>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</si>
  <si>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</si>
  <si>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</si>
  <si>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</si>
  <si>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</si>
  <si>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</si>
  <si>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</si>
  <si>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</si>
  <si>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</si>
  <si>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</si>
  <si>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</si>
  <si>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</si>
  <si>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</si>
  <si>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</si>
  <si>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</si>
  <si>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</si>
  <si>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</si>
  <si>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</si>
  <si>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</si>
  <si>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</si>
  <si>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</si>
  <si>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</si>
  <si>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</si>
  <si>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</si>
  <si>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</si>
  <si>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</si>
  <si>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</si>
  <si>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</si>
  <si>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</si>
  <si>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</si>
  <si>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</si>
  <si>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</si>
  <si>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</si>
  <si>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</si>
  <si>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</si>
  <si>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</si>
  <si>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</si>
  <si>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</si>
  <si>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</si>
  <si>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</si>
  <si>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</si>
  <si>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</si>
  <si>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</si>
  <si>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</si>
  <si>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</si>
  <si>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</si>
  <si>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</si>
  <si>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</si>
  <si>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</si>
  <si>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</si>
  <si>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</si>
  <si>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</si>
  <si>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</si>
  <si>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</si>
  <si>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</si>
  <si>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</si>
  <si>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</si>
  <si>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</si>
  <si>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</si>
  <si>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</si>
  <si>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</si>
  <si>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</si>
  <si>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</si>
  <si>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</si>
  <si>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</si>
  <si>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</si>
  <si>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</si>
  <si>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</si>
  <si>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</si>
  <si>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</si>
  <si>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</si>
  <si>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</si>
  <si>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</si>
  <si>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</si>
  <si>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</si>
  <si>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</si>
  <si>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</si>
  <si>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</si>
  <si>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</si>
  <si>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</si>
  <si>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</si>
  <si>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</si>
  <si>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</si>
  <si>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</si>
  <si>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</si>
  <si>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</si>
  <si>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</si>
  <si>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</si>
  <si>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</si>
  <si>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</si>
  <si>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</si>
  <si>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</si>
  <si>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</si>
  <si>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</si>
  <si>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</si>
  <si>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</si>
  <si>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</si>
  <si>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</si>
  <si>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</si>
  <si>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</si>
  <si>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</si>
  <si>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</si>
  <si>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</si>
  <si>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</si>
  <si>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</si>
  <si>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</si>
  <si>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</si>
  <si>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</si>
  <si>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</si>
  <si>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</si>
  <si>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</si>
  <si>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</si>
  <si>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</si>
  <si>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</si>
  <si>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</si>
  <si>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</si>
  <si>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</si>
  <si>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</si>
  <si>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</si>
  <si>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</si>
  <si>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</si>
  <si>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</si>
  <si>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</si>
  <si>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</si>
  <si>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</si>
  <si>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</si>
  <si>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</si>
  <si>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</si>
  <si>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</si>
  <si>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</si>
  <si>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</si>
  <si>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</si>
  <si>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</si>
  <si>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</si>
  <si>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</si>
  <si>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</si>
  <si>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</si>
  <si>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</si>
  <si>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</si>
  <si>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</si>
  <si>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</si>
  <si>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</si>
  <si>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</si>
  <si>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</si>
  <si>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</si>
  <si>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</si>
  <si>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</si>
  <si>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</si>
  <si>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</si>
  <si>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</si>
  <si>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</si>
  <si>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</si>
  <si>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</si>
  <si>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</si>
  <si>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</si>
  <si>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</si>
  <si>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</si>
  <si>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</si>
  <si>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</si>
  <si>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</si>
  <si>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</si>
  <si>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</si>
  <si>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</si>
  <si>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</si>
  <si>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</si>
  <si>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</si>
  <si>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</si>
  <si>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</si>
  <si>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</si>
  <si>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</si>
  <si>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</si>
  <si>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</si>
  <si>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</si>
  <si>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</si>
  <si>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</si>
  <si>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</si>
  <si>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</si>
  <si>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</si>
  <si>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</si>
  <si>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</si>
  <si>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</si>
  <si>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</si>
  <si>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</si>
  <si>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</si>
  <si>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</si>
  <si>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</si>
  <si>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</si>
  <si>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</si>
  <si>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</si>
  <si>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</si>
  <si>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</si>
  <si>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</si>
  <si>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</si>
  <si>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</si>
  <si>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</si>
  <si>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</si>
  <si>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</si>
  <si>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</si>
  <si>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</si>
  <si>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</si>
  <si>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</si>
  <si>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</si>
  <si>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</si>
  <si>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</si>
  <si>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</si>
  <si>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</si>
  <si>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</si>
  <si>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</si>
  <si>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</si>
  <si>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</si>
  <si>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</si>
  <si>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</si>
  <si>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</si>
  <si>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</si>
  <si>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</si>
  <si>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</si>
  <si>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</si>
  <si>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</si>
  <si>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</si>
  <si>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</si>
  <si>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</si>
  <si>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</si>
  <si>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</si>
  <si>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</si>
  <si>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</si>
  <si>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</si>
  <si>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</si>
  <si>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</si>
  <si>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</si>
  <si>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</si>
  <si>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</si>
  <si>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</si>
  <si>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</si>
  <si>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</si>
  <si>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</si>
  <si>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</si>
  <si>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</si>
  <si>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</si>
  <si>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</si>
  <si>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</si>
  <si>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</si>
  <si>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</si>
  <si>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</si>
  <si>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</si>
  <si>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</si>
  <si>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</si>
  <si>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</si>
  <si>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</si>
  <si>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</si>
  <si>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</si>
  <si>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</si>
  <si>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</si>
  <si>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</si>
  <si>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</si>
  <si>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</si>
  <si>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</si>
  <si>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</si>
  <si>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</si>
  <si>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</si>
  <si>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</si>
  <si>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</si>
  <si>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</si>
  <si>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</si>
  <si>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</si>
  <si>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</si>
  <si>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</si>
  <si>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</si>
  <si>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</si>
  <si>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</si>
  <si>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</si>
  <si>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</si>
  <si>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</si>
  <si>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</si>
  <si>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</si>
  <si>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</si>
  <si>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</si>
  <si>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</si>
  <si>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</si>
  <si>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</si>
  <si>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</si>
  <si>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</si>
  <si>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</si>
  <si>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</si>
  <si>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</si>
  <si>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</si>
  <si>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</si>
  <si>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</si>
  <si>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</si>
  <si>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</si>
  <si>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</si>
  <si>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</si>
  <si>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</si>
  <si>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</si>
  <si>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</si>
  <si>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</si>
  <si>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</si>
  <si>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</si>
  <si>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</si>
  <si>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</si>
  <si>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</si>
  <si>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</si>
  <si>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</si>
  <si>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</si>
  <si>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</si>
  <si>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</si>
  <si>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</si>
  <si>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</si>
  <si>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</si>
  <si>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</si>
  <si>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</si>
  <si>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</si>
  <si>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</si>
  <si>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</si>
  <si>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</si>
  <si>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</si>
  <si>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</si>
  <si>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</si>
  <si>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</si>
  <si>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</si>
  <si>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</si>
  <si>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</si>
  <si>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</si>
  <si>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</si>
  <si>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</si>
  <si>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</si>
  <si>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</si>
  <si>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</si>
  <si>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</si>
  <si>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</si>
  <si>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</si>
  <si>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</si>
  <si>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</si>
  <si>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</si>
  <si>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</si>
  <si>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</si>
  <si>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</si>
  <si>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</si>
  <si>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</si>
  <si>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</si>
  <si>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</si>
  <si>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</si>
  <si>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</si>
  <si>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</si>
  <si>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</si>
  <si>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</si>
  <si>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</si>
  <si>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</si>
  <si>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</si>
  <si>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</si>
  <si>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</si>
  <si>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</si>
  <si>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</si>
  <si>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</si>
  <si>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</si>
  <si>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</si>
  <si>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</si>
  <si>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</si>
  <si>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</si>
  <si>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</si>
  <si>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</si>
  <si>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</si>
  <si>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</si>
  <si>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</si>
  <si>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</si>
  <si>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</si>
  <si>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</si>
  <si>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</si>
  <si>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</si>
  <si>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</si>
  <si>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</si>
  <si>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</si>
  <si>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</si>
  <si>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</si>
  <si>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</si>
  <si>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</si>
  <si>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</si>
  <si>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</si>
  <si>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</si>
  <si>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</si>
  <si>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</si>
  <si>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</si>
  <si>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</si>
  <si>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</si>
  <si>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</si>
  <si>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</si>
  <si>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</si>
  <si>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</si>
  <si>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</si>
  <si>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</si>
  <si>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</si>
  <si>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</si>
  <si>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</si>
  <si>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</si>
  <si>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</si>
  <si>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</si>
  <si>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</si>
  <si>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</si>
  <si>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</si>
  <si>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</si>
  <si>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</si>
  <si>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</si>
  <si>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</si>
  <si>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</si>
  <si>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</si>
  <si>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</si>
  <si>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</si>
  <si>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</si>
  <si>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</si>
  <si>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</si>
  <si>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</si>
  <si>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</si>
  <si>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</si>
  <si>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</si>
  <si>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</si>
  <si>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</si>
  <si>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</si>
  <si>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</si>
  <si>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</si>
  <si>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</si>
  <si>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</si>
  <si>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</si>
  <si>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</si>
  <si>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</si>
  <si>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</si>
  <si>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</si>
  <si>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</si>
  <si>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</si>
  <si>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</si>
  <si>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</si>
  <si>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</si>
  <si>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</si>
  <si>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</si>
  <si>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</si>
  <si>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</si>
  <si>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</si>
  <si>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</si>
  <si>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</si>
  <si>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</si>
  <si>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</si>
  <si>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</si>
  <si>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</si>
  <si>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</si>
  <si>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</si>
  <si>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</si>
  <si>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</si>
  <si>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</si>
  <si>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</si>
  <si>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</si>
  <si>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</si>
  <si>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</si>
  <si>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</si>
  <si>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</si>
  <si>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</si>
  <si>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</si>
  <si>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</si>
  <si>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</si>
  <si>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</si>
  <si>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</si>
  <si>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</si>
  <si>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</si>
  <si>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</si>
  <si>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</si>
  <si>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</si>
  <si>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</si>
  <si>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</si>
  <si>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</si>
  <si>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</si>
  <si>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</si>
  <si>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</si>
  <si>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</si>
  <si>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</si>
  <si>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</si>
  <si>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</si>
  <si>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</si>
  <si>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</si>
  <si>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</si>
  <si>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</si>
  <si>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</si>
  <si>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</si>
  <si>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</si>
  <si>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</si>
  <si>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</si>
  <si>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</si>
  <si>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</si>
  <si>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</si>
  <si>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</si>
  <si>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</si>
  <si>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</si>
  <si>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</si>
  <si>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</si>
  <si>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</si>
  <si>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</si>
  <si>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</si>
  <si>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</si>
  <si>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</si>
  <si>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</si>
  <si>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</si>
  <si>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</si>
  <si>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</si>
  <si>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</si>
  <si>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</si>
  <si>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</si>
  <si>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</si>
  <si>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</si>
  <si>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</si>
  <si>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</si>
  <si>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</si>
  <si>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</si>
  <si>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</si>
  <si>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</si>
  <si>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</si>
  <si>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</si>
  <si>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</si>
  <si>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</si>
  <si>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</si>
  <si>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</si>
  <si>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</si>
  <si>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</si>
  <si>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</si>
  <si>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</si>
  <si>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</si>
  <si>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</si>
  <si>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</si>
  <si>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</si>
  <si>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</si>
  <si>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</si>
  <si>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</si>
  <si>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</si>
  <si>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</si>
  <si>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</si>
  <si>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</si>
  <si>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</si>
  <si>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</si>
  <si>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</si>
  <si>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</si>
  <si>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</si>
  <si>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</si>
  <si>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</si>
  <si>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</si>
  <si>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</si>
  <si>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</si>
  <si>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</si>
  <si>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</si>
  <si>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</si>
  <si>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</si>
  <si>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</si>
  <si>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</si>
  <si>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</si>
  <si>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</si>
  <si>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</si>
  <si>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</si>
  <si>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</si>
  <si>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</si>
  <si>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</si>
  <si>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</si>
  <si>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</si>
  <si>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</si>
  <si>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</si>
  <si>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</si>
  <si>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</si>
  <si>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</si>
  <si>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</si>
  <si>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</si>
  <si>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</si>
  <si>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</si>
  <si>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</si>
  <si>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</si>
  <si>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</si>
  <si>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</si>
  <si>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</si>
  <si>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</si>
  <si>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</si>
  <si>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</si>
  <si>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</si>
  <si>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</si>
  <si>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</si>
  <si>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</si>
  <si>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</si>
  <si>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</si>
  <si>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</si>
  <si>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</si>
  <si>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</si>
  <si>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</si>
  <si>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</si>
  <si>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</si>
  <si>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</si>
  <si>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</si>
  <si>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</si>
  <si>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</si>
  <si>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</si>
  <si>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</si>
  <si>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</si>
  <si>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</si>
  <si>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</si>
  <si>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</si>
  <si>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</si>
  <si>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</si>
  <si>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</si>
  <si>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</si>
  <si>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</si>
  <si>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</si>
  <si>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</si>
  <si>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</si>
  <si>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</si>
  <si>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</si>
  <si>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</si>
  <si>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</si>
  <si>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</si>
  <si>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</si>
  <si>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</si>
  <si>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</si>
  <si>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</si>
  <si>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</si>
  <si>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</si>
  <si>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</si>
  <si>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</si>
  <si>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</si>
  <si>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</si>
  <si>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</si>
  <si>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</si>
  <si>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</si>
  <si>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</si>
  <si>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</si>
  <si>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</si>
  <si>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</si>
  <si>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</si>
  <si>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</si>
  <si>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</si>
  <si>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</si>
  <si>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</si>
  <si>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</si>
  <si>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</si>
  <si>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</si>
  <si>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</si>
  <si>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</si>
  <si>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</si>
  <si>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</si>
  <si>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</si>
  <si>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</si>
  <si>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</si>
  <si>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</si>
  <si>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</si>
  <si>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</si>
  <si>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</si>
  <si>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</si>
  <si>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</si>
  <si>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</si>
  <si>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</si>
  <si>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</si>
  <si>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</si>
  <si>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</si>
  <si>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</si>
  <si>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</si>
  <si>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</si>
  <si>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</si>
  <si>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</si>
  <si>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</si>
  <si>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</si>
  <si>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</si>
  <si>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</si>
  <si>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</si>
  <si>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</si>
  <si>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</si>
  <si>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</si>
  <si>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</si>
  <si>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</si>
  <si>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</si>
  <si>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</si>
  <si>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</si>
  <si>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</si>
  <si>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</si>
  <si>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</si>
  <si>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</si>
  <si>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</si>
  <si>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</si>
  <si>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</si>
  <si>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</si>
  <si>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</si>
  <si>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</si>
  <si>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</si>
  <si>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</si>
  <si>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</si>
  <si>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</si>
  <si>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</si>
  <si>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</si>
  <si>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</si>
  <si>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</si>
  <si>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</si>
  <si>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</si>
  <si>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</si>
  <si>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</si>
  <si>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</si>
  <si>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</si>
  <si>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</si>
  <si>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</si>
  <si>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</si>
  <si>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</si>
  <si>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</si>
  <si>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</si>
  <si>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</si>
  <si>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</si>
  <si>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</si>
  <si>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</si>
  <si>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</si>
  <si>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</si>
  <si>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</si>
  <si>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</si>
  <si>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</si>
  <si>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</si>
  <si>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</si>
  <si>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</si>
  <si>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</si>
  <si>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</si>
  <si>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</si>
  <si>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</si>
  <si>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</si>
  <si>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</si>
  <si>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</si>
  <si>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</si>
  <si>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</si>
  <si>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</si>
  <si>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</si>
  <si>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</si>
  <si>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</si>
  <si>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</si>
  <si>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</si>
  <si>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</si>
  <si>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</si>
  <si>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</si>
  <si>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</si>
  <si>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</si>
  <si>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</si>
  <si>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</si>
  <si>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</si>
  <si>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</si>
  <si>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</si>
  <si>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</si>
  <si>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</si>
  <si>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</si>
  <si>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</si>
  <si>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</si>
  <si>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</si>
  <si>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</si>
  <si>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</si>
  <si>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</si>
  <si>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</si>
  <si>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</si>
  <si>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</si>
  <si>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</si>
  <si>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</si>
  <si>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</si>
  <si>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</si>
  <si>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</si>
  <si>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</si>
  <si>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</si>
  <si>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</si>
  <si>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</si>
  <si>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</si>
  <si>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</si>
  <si>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</si>
  <si>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</si>
  <si>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</si>
  <si>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</si>
  <si>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</si>
  <si>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</si>
  <si>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</si>
  <si>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</si>
  <si>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</si>
  <si>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</si>
  <si>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</si>
  <si>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</si>
  <si>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</si>
  <si>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</si>
  <si>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</si>
  <si>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</si>
  <si>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</si>
  <si>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</si>
  <si>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</si>
  <si>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</si>
  <si>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</si>
  <si>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</si>
  <si>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</si>
  <si>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</si>
  <si>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</si>
  <si>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</si>
  <si>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</si>
  <si>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</si>
  <si>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</si>
  <si>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</si>
  <si>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</si>
  <si>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</si>
  <si>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</si>
  <si>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</si>
  <si>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</si>
  <si>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</si>
  <si>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</si>
  <si>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</si>
  <si>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</si>
  <si>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</si>
  <si>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</si>
  <si>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</si>
  <si>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</si>
  <si>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</si>
  <si>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</si>
  <si>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</si>
  <si>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</si>
  <si>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</si>
  <si>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</si>
  <si>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</si>
  <si>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</si>
  <si>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</si>
  <si>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</si>
  <si>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</si>
  <si>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</si>
  <si>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</si>
  <si>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</si>
  <si>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</si>
  <si>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</si>
  <si>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</si>
  <si>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</si>
  <si>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</si>
  <si>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</si>
  <si>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</si>
  <si>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</si>
  <si>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</si>
  <si>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</si>
  <si>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</si>
  <si>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</si>
  <si>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</si>
  <si>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</si>
  <si>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</si>
  <si>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</si>
  <si>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</si>
  <si>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</si>
  <si>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</si>
  <si>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</si>
  <si>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</si>
  <si>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</si>
  <si>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</si>
  <si>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</si>
  <si>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</si>
  <si>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</si>
  <si>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</si>
  <si>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</si>
  <si>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</si>
  <si>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</si>
  <si>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</si>
  <si>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</si>
  <si>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</si>
  <si>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</si>
  <si>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</si>
  <si>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</si>
  <si>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</si>
  <si>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</si>
  <si>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</si>
  <si>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</si>
  <si>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</si>
  <si>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</si>
  <si>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</si>
  <si>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</si>
  <si>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</si>
  <si>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</si>
  <si>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</si>
  <si>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</si>
  <si>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</si>
  <si>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</si>
  <si>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</si>
  <si>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</si>
  <si>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</si>
  <si>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</si>
  <si>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</si>
  <si>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</si>
  <si>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</si>
  <si>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</si>
  <si>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</si>
  <si>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</si>
  <si>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</si>
  <si>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</si>
  <si>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</si>
  <si>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</si>
  <si>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</si>
  <si>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</si>
  <si>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</si>
  <si>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</si>
  <si>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</si>
  <si>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</si>
  <si>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</si>
  <si>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</si>
  <si>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</si>
  <si>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</si>
  <si>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</si>
  <si>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</si>
  <si>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</si>
  <si>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</si>
  <si>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</si>
  <si>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</si>
  <si>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</si>
  <si>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</si>
  <si>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</si>
  <si>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</si>
  <si>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</si>
  <si>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</si>
  <si>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</si>
  <si>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</si>
  <si>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</si>
  <si>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</si>
  <si>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</si>
  <si>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</si>
  <si>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</si>
  <si>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</si>
  <si>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</si>
  <si>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</si>
  <si>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</si>
  <si>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</si>
  <si>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</si>
  <si>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</si>
  <si>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</si>
  <si>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</si>
  <si>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</si>
  <si>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</si>
  <si>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</si>
  <si>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</si>
  <si>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</si>
  <si>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</si>
  <si>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</si>
  <si>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</si>
  <si>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</si>
  <si>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</si>
  <si>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</si>
  <si>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</si>
  <si>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</si>
  <si>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</si>
  <si>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</si>
  <si>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</si>
  <si>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</si>
  <si>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</si>
  <si>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</si>
  <si>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</si>
  <si>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</si>
  <si>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</si>
  <si>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</si>
  <si>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</si>
  <si>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</si>
  <si>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</si>
  <si>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</si>
  <si>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</si>
  <si>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</si>
  <si>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</si>
  <si>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</si>
  <si>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</si>
  <si>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</si>
  <si>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</si>
  <si>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</si>
  <si>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</si>
  <si>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</si>
  <si>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</si>
  <si>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</si>
  <si>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</si>
  <si>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</si>
  <si>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</si>
  <si>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</si>
  <si>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</si>
  <si>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</si>
  <si>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</si>
  <si>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</si>
  <si>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</si>
  <si>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</si>
  <si>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</si>
  <si>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</si>
  <si>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</si>
  <si>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</si>
  <si>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</si>
  <si>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</si>
  <si>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</si>
  <si>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</si>
  <si>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</si>
  <si>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</si>
  <si>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</si>
  <si>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</si>
  <si>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</si>
  <si>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</si>
  <si>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</si>
  <si>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</si>
  <si>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</si>
  <si>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</si>
  <si>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</si>
  <si>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</si>
  <si>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</si>
  <si>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</si>
  <si>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</si>
  <si>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</si>
  <si>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</si>
  <si>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</si>
  <si>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</si>
  <si>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</si>
  <si>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</si>
  <si>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</si>
  <si>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</si>
  <si>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</si>
  <si>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</si>
  <si>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</si>
  <si>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</si>
  <si>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</si>
  <si>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</si>
  <si>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</si>
  <si>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</si>
  <si>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</si>
  <si>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</si>
  <si>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</si>
  <si>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</si>
  <si>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</si>
  <si>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</si>
  <si>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</si>
  <si>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</si>
  <si>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</si>
  <si>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</si>
  <si>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</si>
  <si>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</si>
  <si>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</si>
  <si>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</si>
  <si>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</si>
  <si>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</si>
  <si>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</si>
  <si>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</si>
  <si>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</si>
  <si>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</si>
  <si>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</si>
  <si>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</si>
  <si>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</si>
  <si>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</si>
  <si>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</si>
  <si>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</si>
  <si>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</si>
  <si>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</si>
  <si>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</si>
  <si>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</si>
  <si>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</si>
  <si>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</si>
  <si>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</si>
  <si>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</si>
  <si>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</si>
  <si>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</si>
  <si>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</si>
  <si>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</si>
  <si>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</si>
  <si>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</si>
  <si>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</si>
  <si>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</si>
  <si>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</si>
  <si>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</si>
  <si>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</si>
  <si>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</si>
  <si>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</si>
  <si>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</si>
  <si>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</si>
  <si>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</si>
  <si>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</si>
  <si>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</si>
  <si>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</si>
  <si>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</si>
  <si>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</si>
  <si>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</si>
  <si>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</si>
  <si>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</si>
  <si>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</si>
  <si>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</si>
  <si>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</si>
  <si>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</si>
  <si>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</si>
  <si>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</si>
  <si>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</si>
  <si>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</si>
  <si>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</si>
  <si>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</si>
  <si>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</si>
  <si>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</si>
  <si>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</si>
  <si>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</si>
  <si>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</si>
  <si>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</si>
  <si>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</si>
  <si>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</si>
  <si>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</si>
  <si>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</si>
  <si>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</si>
  <si>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</si>
  <si>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</si>
  <si>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</si>
  <si>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</si>
  <si>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</si>
  <si>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</si>
  <si>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</si>
  <si>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</si>
  <si>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</si>
  <si>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</si>
  <si>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</si>
  <si>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</si>
  <si>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</si>
  <si>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</si>
  <si>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</si>
  <si>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</si>
  <si>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</si>
  <si>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</si>
  <si>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</si>
  <si>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</si>
  <si>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</si>
  <si>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</si>
  <si>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</si>
  <si>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</si>
  <si>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</si>
  <si>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</si>
  <si>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</si>
  <si>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</si>
  <si>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</si>
  <si>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</si>
  <si>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</si>
  <si>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</si>
  <si>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</si>
  <si>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</si>
  <si>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</si>
  <si>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</si>
  <si>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</si>
  <si>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</si>
  <si>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</si>
  <si>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</si>
  <si>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</si>
  <si>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</si>
  <si>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</si>
  <si>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</si>
  <si>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</si>
  <si>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</si>
  <si>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</si>
  <si>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</si>
  <si>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</si>
  <si>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</si>
  <si>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</si>
  <si>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</si>
  <si>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</si>
  <si>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</si>
  <si>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</si>
  <si>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</si>
  <si>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</si>
  <si>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</si>
  <si>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</si>
  <si>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</si>
  <si>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</si>
  <si>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</si>
  <si>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</si>
  <si>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</si>
  <si>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</si>
  <si>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</si>
  <si>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</si>
  <si>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</si>
  <si>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</si>
  <si>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</si>
  <si>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</si>
  <si>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</si>
  <si>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</si>
  <si>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</si>
  <si>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</si>
  <si>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</si>
  <si>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</si>
  <si>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</si>
  <si>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</si>
  <si>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</si>
  <si>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</si>
  <si>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</si>
  <si>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</si>
  <si>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</si>
  <si>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</si>
  <si>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</si>
  <si>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</si>
  <si>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</si>
  <si>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</si>
  <si>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</si>
  <si>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</si>
  <si>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</si>
  <si>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</si>
  <si>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</si>
  <si>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</si>
  <si>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</si>
  <si>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</si>
  <si>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</si>
  <si>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</si>
  <si>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</si>
  <si>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</si>
  <si>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</si>
  <si>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</si>
  <si>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</si>
  <si>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</si>
  <si>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</si>
  <si>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</si>
  <si>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</si>
  <si>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</si>
  <si>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</si>
  <si>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</si>
  <si>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</si>
  <si>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</si>
  <si>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</si>
  <si>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</si>
  <si>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</si>
  <si>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</si>
  <si>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</si>
  <si>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</si>
  <si>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</si>
  <si>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</si>
  <si>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</si>
  <si>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</si>
  <si>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</si>
  <si>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</si>
  <si>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</si>
  <si>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</si>
  <si>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</si>
  <si>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</si>
  <si>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</si>
  <si>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</si>
  <si>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</si>
  <si>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</si>
  <si>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</si>
  <si>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</si>
  <si>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</si>
  <si>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</si>
  <si>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</si>
  <si>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</si>
  <si>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</si>
  <si>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</si>
  <si>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</si>
  <si>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</si>
  <si>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</si>
  <si>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</si>
  <si>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</si>
  <si>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</si>
  <si>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</si>
  <si>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</si>
  <si>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</si>
  <si>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</si>
  <si>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</si>
  <si>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</si>
  <si>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</si>
  <si>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</si>
  <si>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</si>
  <si>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</si>
  <si>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</si>
  <si>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</si>
  <si>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</si>
  <si>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</si>
  <si>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</si>
  <si>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</si>
  <si>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</si>
  <si>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</si>
  <si>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</si>
  <si>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</si>
  <si>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</si>
  <si>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</si>
  <si>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</si>
  <si>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</si>
  <si>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</si>
  <si>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</si>
  <si>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</si>
  <si>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</si>
  <si>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</si>
  <si>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</si>
  <si>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</si>
  <si>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</si>
  <si>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</si>
  <si>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</si>
  <si>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</si>
  <si>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</si>
  <si>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</si>
  <si>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</si>
  <si>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</si>
  <si>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</si>
  <si>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</si>
  <si>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</si>
  <si>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</si>
  <si>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</si>
  <si>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</si>
  <si>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</si>
  <si>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</si>
  <si>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</si>
  <si>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</si>
  <si>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</si>
  <si>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</si>
  <si>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</si>
  <si>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</si>
  <si>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</si>
  <si>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</si>
  <si>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</si>
  <si>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</si>
  <si>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</si>
  <si>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</si>
  <si>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</si>
  <si>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</si>
  <si>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</si>
  <si>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</si>
  <si>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</si>
  <si>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</si>
  <si>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</si>
  <si>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</si>
  <si>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</si>
  <si>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</si>
  <si>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</si>
  <si>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</si>
  <si>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</si>
  <si>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</si>
  <si>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</si>
  <si>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</si>
  <si>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</si>
  <si>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</si>
  <si>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</si>
  <si>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</si>
  <si>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</si>
  <si>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</si>
  <si>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</si>
  <si>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</si>
  <si>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</si>
  <si>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</si>
  <si>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</si>
  <si>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</si>
  <si>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</si>
  <si>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</si>
  <si>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</si>
  <si>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</si>
  <si>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</si>
  <si>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</si>
  <si>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</si>
  <si>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</si>
  <si>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</si>
  <si>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</si>
  <si>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</si>
  <si>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</si>
  <si>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</si>
  <si>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</si>
  <si>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</si>
  <si>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</si>
  <si>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</si>
  <si>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</si>
  <si>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</si>
  <si>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</si>
  <si>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</si>
  <si>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</si>
  <si>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</si>
  <si>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</si>
  <si>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</si>
  <si>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</si>
  <si>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</si>
  <si>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</si>
  <si>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</si>
  <si>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</si>
  <si>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</si>
  <si>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</si>
  <si>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</si>
  <si>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</si>
  <si>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</si>
  <si>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</si>
  <si>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</si>
  <si>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</si>
  <si>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</si>
  <si>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</si>
  <si>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</si>
  <si>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</si>
  <si>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</si>
  <si>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</si>
  <si>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</si>
  <si>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</si>
  <si>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</si>
  <si>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</si>
  <si>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</si>
  <si>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</si>
  <si>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</si>
  <si>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</si>
  <si>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</si>
  <si>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</si>
  <si>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</si>
  <si>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</si>
  <si>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</si>
  <si>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</si>
  <si>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</si>
  <si>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</si>
  <si>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</si>
  <si>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</si>
  <si>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</si>
  <si>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</si>
  <si>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</si>
  <si>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</si>
  <si>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</si>
  <si>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</si>
  <si>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</si>
  <si>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</si>
  <si>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</si>
  <si>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</si>
  <si>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</si>
  <si>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</si>
  <si>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</si>
  <si>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</si>
  <si>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</si>
  <si>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</si>
  <si>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</si>
  <si>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</si>
  <si>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</si>
  <si>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</si>
  <si>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</si>
  <si>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</si>
  <si>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</si>
  <si>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</si>
  <si>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</si>
  <si>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</si>
  <si>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</si>
  <si>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</si>
  <si>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</si>
  <si>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</si>
  <si>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</si>
  <si>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</si>
  <si>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</si>
  <si>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</si>
  <si>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</si>
  <si>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</si>
  <si>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</si>
  <si>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</si>
  <si>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</si>
  <si>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</si>
  <si>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</si>
  <si>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</si>
  <si>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</si>
  <si>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</si>
  <si>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</si>
  <si>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</si>
  <si>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</si>
  <si>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</si>
  <si>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</si>
  <si>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</si>
  <si>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</si>
  <si>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</si>
  <si>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</si>
  <si>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</si>
  <si>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</si>
  <si>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</si>
  <si>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</si>
  <si>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</si>
  <si>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</si>
  <si>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</si>
  <si>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</si>
  <si>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</si>
  <si>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</si>
  <si>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</si>
  <si>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</si>
  <si>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</si>
  <si>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</si>
  <si>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</si>
  <si>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</si>
  <si>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</si>
  <si>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</si>
  <si>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</si>
  <si>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</si>
  <si>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</si>
  <si>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</si>
  <si>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</si>
  <si>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</si>
  <si>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</si>
  <si>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</si>
  <si>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</si>
  <si>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</si>
  <si>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</si>
  <si>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</si>
  <si>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</si>
  <si>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</si>
  <si>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</si>
  <si>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</si>
  <si>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</si>
  <si>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</si>
  <si>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</si>
  <si>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</si>
  <si>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</si>
  <si>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</si>
  <si>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</si>
  <si>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</si>
  <si>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</si>
  <si>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</si>
  <si>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</si>
  <si>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</si>
  <si>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</si>
  <si>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</si>
  <si>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</si>
  <si>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</si>
  <si>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</si>
  <si>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</si>
  <si>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</si>
  <si>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</si>
  <si>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</si>
  <si>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</si>
  <si>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</si>
  <si>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</si>
  <si>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</si>
  <si>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</si>
  <si>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</si>
  <si>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</si>
  <si>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</si>
  <si>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</si>
  <si>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</si>
  <si>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</si>
  <si>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</si>
  <si>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</si>
  <si>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</si>
  <si>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</si>
  <si>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</si>
  <si>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</si>
  <si>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</si>
  <si>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</si>
  <si>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</si>
  <si>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</si>
  <si>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</si>
  <si>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</si>
  <si>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</si>
  <si>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</si>
  <si>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</si>
  <si>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</si>
  <si>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</si>
  <si>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</si>
  <si>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</si>
  <si>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</si>
  <si>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</si>
  <si>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</si>
  <si>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</si>
  <si>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</si>
  <si>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</si>
  <si>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</si>
  <si>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</si>
  <si>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</si>
  <si>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</si>
  <si>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</si>
  <si>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</si>
  <si>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</si>
  <si>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</si>
  <si>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</si>
  <si>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</si>
  <si>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</si>
  <si>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</si>
  <si>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</si>
  <si>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</si>
  <si>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</si>
  <si>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</si>
  <si>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</si>
  <si>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</si>
  <si>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</si>
  <si>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</si>
  <si>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</si>
  <si>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</si>
  <si>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</si>
  <si>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</si>
  <si>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</si>
  <si>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</si>
  <si>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</si>
  <si>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</si>
  <si>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</si>
  <si>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</si>
  <si>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</si>
  <si>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</si>
  <si>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</si>
  <si>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</si>
  <si>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</si>
  <si>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</si>
  <si>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</si>
  <si>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</si>
  <si>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</si>
  <si>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</si>
  <si>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</si>
  <si>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</si>
  <si>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</si>
  <si>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</si>
  <si>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</si>
  <si>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</si>
  <si>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</si>
  <si>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</si>
  <si>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</si>
  <si>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</si>
  <si>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</si>
  <si>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</si>
  <si>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</si>
  <si>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</si>
  <si>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</si>
  <si>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</si>
  <si>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</si>
  <si>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</si>
  <si>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</si>
  <si>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</si>
  <si>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</si>
  <si>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</si>
  <si>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</si>
  <si>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</si>
  <si>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</si>
  <si>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</si>
  <si>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</si>
  <si>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</si>
  <si>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</si>
  <si>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</si>
  <si>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</si>
  <si>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</si>
  <si>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</si>
  <si>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</si>
  <si>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</si>
  <si>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</si>
  <si>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</si>
  <si>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</si>
  <si>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</si>
  <si>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</si>
  <si>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</si>
  <si>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</si>
  <si>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</si>
  <si>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</si>
  <si>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</si>
  <si>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</si>
  <si>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</si>
  <si>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</si>
  <si>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</si>
  <si>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</si>
  <si>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</si>
  <si>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</si>
  <si>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</si>
  <si>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</si>
  <si>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</si>
  <si>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</si>
  <si>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</si>
  <si>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</si>
  <si>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</si>
  <si>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</si>
  <si>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</si>
  <si>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</si>
  <si>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</si>
  <si>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</si>
  <si>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</si>
  <si>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</si>
  <si>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</si>
  <si>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</si>
  <si>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</si>
  <si>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</si>
  <si>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</si>
  <si>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</si>
  <si>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</si>
  <si>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</si>
  <si>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</si>
  <si>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</si>
  <si>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</si>
  <si>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</si>
  <si>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</si>
  <si>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</si>
  <si>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</si>
  <si>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</si>
  <si>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</si>
  <si>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</si>
  <si>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</si>
  <si>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</si>
  <si>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</si>
  <si>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</si>
  <si>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</si>
  <si>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</si>
  <si>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</si>
  <si>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</si>
  <si>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</si>
  <si>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</si>
  <si>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</si>
  <si>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</si>
  <si>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</si>
  <si>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</si>
  <si>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</si>
  <si>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</si>
  <si>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</si>
  <si>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</si>
  <si>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</si>
  <si>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</si>
  <si>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</si>
  <si>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</si>
  <si>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</si>
  <si>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</si>
  <si>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</si>
  <si>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</si>
  <si>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</si>
  <si>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</si>
  <si>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</si>
  <si>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</si>
  <si>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</si>
  <si>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</si>
  <si>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</si>
  <si>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</si>
  <si>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</si>
  <si>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</si>
  <si>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</si>
  <si>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</si>
  <si>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</si>
  <si>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</si>
  <si>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</si>
  <si>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</si>
  <si>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</si>
  <si>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</si>
  <si>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</si>
  <si>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</si>
  <si>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</si>
  <si>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</si>
  <si>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</si>
  <si>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</si>
  <si>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</si>
  <si>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</si>
  <si>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</si>
  <si>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</si>
  <si>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</si>
  <si>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</si>
  <si>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</si>
  <si>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</si>
  <si>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</si>
  <si>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</si>
  <si>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</si>
  <si>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</si>
  <si>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</si>
  <si>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</si>
  <si>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</si>
  <si>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</si>
  <si>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</si>
  <si>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</si>
  <si>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</si>
  <si>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</si>
  <si>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</si>
  <si>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</si>
  <si>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</si>
  <si>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</si>
  <si>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</si>
  <si>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</si>
  <si>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</si>
  <si>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</si>
  <si>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</si>
  <si>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</si>
  <si>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</si>
  <si>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</si>
  <si>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</si>
  <si>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</si>
  <si>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</si>
  <si>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</si>
  <si>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</si>
  <si>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</si>
  <si>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</si>
  <si>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</si>
  <si>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</si>
  <si>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</si>
  <si>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</si>
  <si>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</si>
  <si>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</si>
  <si>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</si>
  <si>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</si>
  <si>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</si>
  <si>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</si>
  <si>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</si>
  <si>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</si>
  <si>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</si>
  <si>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</si>
  <si>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</si>
  <si>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</si>
  <si>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</si>
  <si>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</si>
  <si>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</si>
  <si>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</si>
  <si>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</si>
  <si>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</si>
  <si>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</si>
  <si>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</si>
  <si>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</si>
  <si>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</si>
  <si>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</si>
  <si>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</si>
  <si>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</si>
  <si>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</si>
  <si>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</si>
  <si>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</si>
  <si>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</si>
  <si>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</si>
  <si>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</si>
  <si>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</si>
  <si>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</si>
  <si>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</si>
  <si>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</si>
  <si>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</si>
  <si>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</si>
  <si>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</si>
  <si>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</si>
  <si>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</si>
  <si>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</si>
  <si>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</si>
  <si>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</si>
  <si>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</si>
  <si>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</si>
  <si>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</si>
  <si>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</si>
  <si>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</si>
  <si>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</si>
  <si>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</si>
  <si>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</si>
  <si>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</si>
  <si>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</si>
  <si>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</si>
  <si>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</si>
  <si>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</si>
  <si>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</si>
  <si>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</si>
  <si>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</si>
  <si>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</si>
  <si>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</si>
  <si>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</si>
  <si>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</si>
  <si>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</si>
  <si>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</si>
  <si>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</si>
  <si>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</si>
  <si>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</si>
  <si>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</si>
  <si>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</si>
  <si>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</si>
  <si>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</si>
  <si>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</si>
  <si>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</si>
  <si>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</si>
  <si>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</si>
  <si>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</si>
  <si>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</si>
  <si>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</si>
  <si>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</si>
  <si>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</si>
  <si>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</si>
  <si>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</si>
  <si>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</si>
  <si>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</si>
  <si>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</si>
  <si>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</si>
  <si>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</si>
  <si>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</si>
  <si>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</si>
  <si>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</si>
  <si>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</si>
  <si>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</si>
  <si>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</si>
  <si>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</si>
  <si>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</si>
  <si>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</si>
  <si>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</si>
  <si>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</si>
  <si>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</si>
  <si>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</si>
  <si>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</si>
  <si>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</si>
  <si>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</si>
  <si>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</si>
  <si>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</si>
  <si>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</si>
  <si>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</si>
  <si>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</si>
  <si>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</si>
  <si>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</si>
  <si>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</si>
  <si>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</si>
  <si>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</si>
  <si>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</si>
  <si>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</si>
  <si>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</si>
  <si>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</si>
  <si>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</si>
  <si>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</si>
  <si>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</si>
  <si>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</si>
  <si>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</si>
  <si>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</si>
  <si>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</si>
  <si>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</si>
  <si>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</si>
  <si>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</si>
  <si>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</si>
  <si>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</si>
  <si>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</si>
  <si>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</si>
  <si>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</si>
  <si>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</si>
  <si>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</si>
  <si>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</si>
  <si>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</si>
  <si>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</si>
  <si>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</si>
  <si>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</si>
  <si>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</si>
  <si>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</si>
  <si>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</si>
  <si>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</si>
  <si>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</si>
  <si>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</si>
  <si>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</si>
  <si>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</si>
  <si>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</si>
  <si>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</si>
  <si>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</si>
  <si>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</si>
  <si>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</si>
  <si>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</si>
  <si>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</si>
  <si>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</si>
  <si>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</si>
  <si>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</si>
  <si>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</si>
  <si>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</si>
  <si>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</si>
  <si>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</si>
  <si>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</si>
  <si>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</si>
  <si>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</si>
  <si>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</si>
  <si>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</si>
  <si>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</si>
  <si>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</si>
  <si>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</si>
  <si>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</si>
  <si>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</si>
  <si>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</si>
  <si>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</si>
  <si>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</si>
  <si>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</si>
  <si>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</si>
  <si>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</si>
  <si>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</si>
  <si>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</si>
  <si>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</si>
  <si>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</si>
  <si>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</si>
  <si>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</si>
  <si>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</si>
  <si>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</si>
  <si>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</si>
  <si>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</si>
  <si>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</si>
  <si>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</si>
  <si>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</si>
  <si>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</si>
  <si>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</si>
  <si>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</si>
  <si>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</si>
  <si>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</si>
  <si>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</si>
  <si>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</si>
  <si>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</si>
  <si>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</si>
  <si>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</si>
  <si>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</si>
  <si>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</si>
  <si>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</si>
  <si>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</si>
  <si>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</si>
  <si>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</si>
  <si>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</si>
  <si>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</si>
  <si>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</si>
  <si>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</si>
  <si>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</si>
  <si>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</si>
  <si>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</si>
  <si>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</si>
  <si>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</si>
  <si>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</si>
  <si>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</si>
  <si>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</si>
  <si>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</si>
  <si>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</si>
  <si>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</si>
  <si>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</si>
  <si>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</si>
  <si>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</si>
  <si>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</si>
  <si>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</si>
  <si>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</si>
  <si>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</si>
  <si>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</si>
  <si>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</si>
  <si>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</si>
  <si>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</si>
  <si>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</si>
  <si>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</si>
  <si>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</si>
  <si>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</si>
  <si>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</si>
  <si>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</si>
  <si>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</si>
  <si>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</si>
  <si>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</si>
  <si>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</si>
  <si>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</si>
  <si>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</si>
  <si>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</si>
  <si>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</si>
  <si>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</si>
  <si>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</si>
  <si>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</si>
  <si>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</si>
  <si>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</si>
  <si>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</si>
  <si>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</si>
  <si>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</si>
  <si>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</si>
  <si>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</si>
  <si>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</si>
  <si>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</si>
  <si>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</si>
  <si>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</si>
  <si>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</si>
  <si>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</si>
  <si>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</si>
  <si>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</si>
  <si>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</si>
  <si>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</si>
  <si>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</si>
  <si>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</si>
  <si>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</si>
  <si>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</si>
  <si>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</si>
  <si>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</si>
  <si>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</si>
  <si>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</si>
  <si>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</si>
  <si>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</si>
  <si>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</si>
  <si>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</si>
  <si>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</si>
  <si>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</si>
  <si>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</si>
  <si>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</si>
  <si>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</si>
  <si>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</si>
  <si>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</si>
  <si>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</si>
  <si>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</si>
  <si>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</si>
  <si>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</si>
  <si>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</si>
  <si>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</si>
  <si>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</si>
  <si>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</si>
  <si>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</si>
  <si>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</si>
  <si>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</si>
  <si>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</si>
  <si>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</si>
  <si>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</si>
  <si>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</si>
  <si>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</si>
  <si>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</si>
  <si>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</si>
  <si>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</si>
  <si>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</si>
  <si>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</si>
  <si>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</si>
  <si>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</si>
  <si>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</si>
  <si>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</si>
  <si>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</si>
  <si>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</si>
  <si>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</si>
  <si>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</si>
  <si>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</si>
  <si>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</si>
  <si>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</si>
  <si>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</si>
  <si>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</si>
  <si>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</si>
  <si>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</si>
  <si>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</si>
  <si>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</si>
  <si>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</si>
  <si>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</si>
  <si>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</si>
  <si>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</si>
  <si>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</si>
  <si>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</si>
  <si>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</si>
  <si>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</si>
  <si>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</si>
  <si>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</si>
  <si>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</si>
  <si>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</si>
  <si>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</si>
  <si>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</si>
  <si>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</si>
  <si>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</si>
  <si>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</si>
  <si>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</si>
  <si>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</si>
  <si>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</si>
  <si>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</si>
  <si>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</si>
  <si>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</si>
  <si>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</si>
  <si>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</si>
  <si>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</si>
  <si>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</si>
  <si>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</si>
  <si>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</si>
  <si>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</si>
  <si>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</si>
  <si>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</si>
  <si>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</si>
  <si>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</si>
  <si>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</si>
  <si>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</si>
  <si>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</si>
  <si>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</si>
  <si>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</si>
  <si>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</si>
  <si>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</si>
  <si>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</si>
  <si>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</si>
  <si>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</si>
  <si>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</si>
  <si>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</si>
  <si>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</si>
  <si>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</si>
  <si>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</si>
  <si>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</si>
  <si>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</si>
  <si>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</si>
  <si>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</si>
  <si>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</si>
  <si>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</si>
  <si>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</si>
  <si>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</si>
  <si>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</si>
  <si>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</si>
  <si>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</si>
  <si>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</si>
  <si>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</si>
  <si>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</si>
  <si>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</si>
  <si>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</si>
  <si>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</si>
  <si>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</si>
  <si>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</si>
  <si>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</si>
  <si>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</si>
  <si>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</si>
  <si>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</si>
  <si>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</si>
  <si>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</si>
  <si>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</si>
  <si>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</si>
  <si>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</si>
  <si>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</si>
  <si>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</si>
  <si>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</si>
  <si>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</si>
  <si>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</si>
  <si>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</si>
  <si>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</si>
  <si>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</si>
  <si>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</si>
  <si>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</si>
  <si>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</si>
  <si>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</si>
  <si>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</si>
  <si>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</si>
  <si>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</si>
  <si>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</si>
  <si>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</si>
  <si>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</si>
  <si>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</si>
  <si>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</si>
  <si>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</si>
  <si>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</si>
  <si>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</si>
  <si>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</si>
  <si>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</si>
  <si>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</si>
  <si>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</si>
  <si>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</si>
  <si>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</si>
  <si>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</si>
  <si>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</si>
  <si>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</si>
  <si>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</si>
  <si>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</si>
  <si>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</si>
  <si>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</si>
  <si>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</si>
  <si>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</si>
  <si>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</si>
  <si>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</si>
  <si>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</si>
  <si>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</si>
  <si>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</si>
  <si>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</si>
  <si>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</si>
  <si>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</si>
  <si>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</si>
  <si>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</si>
  <si>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</si>
  <si>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</si>
  <si>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</si>
  <si>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</si>
  <si>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</si>
  <si>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</si>
  <si>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</si>
  <si>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</si>
  <si>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</si>
  <si>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</si>
  <si>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</si>
  <si>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</si>
  <si>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</si>
  <si>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</si>
  <si>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</si>
  <si>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</si>
  <si>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</si>
  <si>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</si>
  <si>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</si>
  <si>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</si>
  <si>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</si>
  <si>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</si>
  <si>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</si>
  <si>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</si>
  <si>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</si>
  <si>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</si>
  <si>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</si>
  <si>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</si>
  <si>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</si>
  <si>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</si>
  <si>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</si>
  <si>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</si>
  <si>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</si>
  <si>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</si>
  <si>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</si>
  <si>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</si>
  <si>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</si>
  <si>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</si>
  <si>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</si>
  <si>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</si>
  <si>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</si>
  <si>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</si>
  <si>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</si>
  <si>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</si>
  <si>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</si>
  <si>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</si>
  <si>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</si>
  <si>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</si>
  <si>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</si>
  <si>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</si>
  <si>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</si>
  <si>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</si>
  <si>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</si>
  <si>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</si>
  <si>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</si>
  <si>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</si>
  <si>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</si>
  <si>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</si>
  <si>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</si>
  <si>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</si>
  <si>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</si>
  <si>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</si>
  <si>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</si>
  <si>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</si>
  <si>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</si>
  <si>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</si>
  <si>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</si>
  <si>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</si>
  <si>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</si>
  <si>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</si>
  <si>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</si>
  <si>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</si>
  <si>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</si>
  <si>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</si>
  <si>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</si>
  <si>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</si>
  <si>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</si>
  <si>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</si>
  <si>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</si>
  <si>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</si>
  <si>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</si>
  <si>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</si>
  <si>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</si>
  <si>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</si>
  <si>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</si>
  <si>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</si>
  <si>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</si>
  <si>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</si>
  <si>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</si>
  <si>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</si>
  <si>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</si>
  <si>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</si>
  <si>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</si>
  <si>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</si>
  <si>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</si>
  <si>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</si>
  <si>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</si>
  <si>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</si>
  <si>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</si>
  <si>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</si>
  <si>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</si>
  <si>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</si>
  <si>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</si>
  <si>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</si>
  <si>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</si>
  <si>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</si>
  <si>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</si>
  <si>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</si>
  <si>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</si>
  <si>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</si>
  <si>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</si>
  <si>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</si>
  <si>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</si>
  <si>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</si>
  <si>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</si>
  <si>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</si>
  <si>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</si>
  <si>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</si>
  <si>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</si>
  <si>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</si>
  <si>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</si>
  <si>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</si>
  <si>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</si>
  <si>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</si>
  <si>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</si>
  <si>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</si>
  <si>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</si>
  <si>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</si>
  <si>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</si>
  <si>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</si>
  <si>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</si>
  <si>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</si>
  <si>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</si>
  <si>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</si>
  <si>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</si>
  <si>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</si>
  <si>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</si>
  <si>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</si>
  <si>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</si>
  <si>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</si>
  <si>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</si>
  <si>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</si>
  <si>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</si>
  <si>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</si>
  <si>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</si>
  <si>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</si>
  <si>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</si>
  <si>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</si>
  <si>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</si>
  <si>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</si>
  <si>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</si>
  <si>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</si>
  <si>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</si>
  <si>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</si>
  <si>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</si>
  <si>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</si>
  <si>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</si>
  <si>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</si>
  <si>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</si>
  <si>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</si>
  <si>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</si>
  <si>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</si>
  <si>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</si>
  <si>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</si>
  <si>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</si>
  <si>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</si>
  <si>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</si>
  <si>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</si>
  <si>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</si>
  <si>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</si>
  <si>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</si>
  <si>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</si>
  <si>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</si>
  <si>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</si>
  <si>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</si>
  <si>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</si>
  <si>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</si>
  <si>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</si>
  <si>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</si>
  <si>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</si>
  <si>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</si>
  <si>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</si>
  <si>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</si>
  <si>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</si>
  <si>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</si>
  <si>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</si>
  <si>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</si>
  <si>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</si>
  <si>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</si>
  <si>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</si>
  <si>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</si>
  <si>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</si>
  <si>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</si>
  <si>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</si>
  <si>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</si>
  <si>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</si>
  <si>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</si>
  <si>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</si>
  <si>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</si>
  <si>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</si>
  <si>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</si>
  <si>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</si>
  <si>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</si>
  <si>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</si>
  <si>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</si>
  <si>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</si>
  <si>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</si>
  <si>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</si>
  <si>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</si>
  <si>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</si>
  <si>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</si>
  <si>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</si>
  <si>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</si>
  <si>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</si>
  <si>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</si>
  <si>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</si>
  <si>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</si>
  <si>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</si>
  <si>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</si>
  <si>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</si>
  <si>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</si>
  <si>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</si>
  <si>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</si>
  <si>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</si>
  <si>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</si>
  <si>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</si>
  <si>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</si>
  <si>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</si>
  <si>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</si>
  <si>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</si>
  <si>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</si>
  <si>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</si>
  <si>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</si>
  <si>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</si>
  <si>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</si>
  <si>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</si>
  <si>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</si>
  <si>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</si>
  <si>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</si>
  <si>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</si>
  <si>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</si>
  <si>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</si>
  <si>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</si>
  <si>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</si>
  <si>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</si>
  <si>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</si>
  <si>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</si>
  <si>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</si>
  <si>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</si>
  <si>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</si>
  <si>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</si>
  <si>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</si>
  <si>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</si>
  <si>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</si>
  <si>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</si>
  <si>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</si>
  <si>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</si>
  <si>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</si>
  <si>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</si>
  <si>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</si>
  <si>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</si>
  <si>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</si>
  <si>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</si>
  <si>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</si>
  <si>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</si>
  <si>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</si>
  <si>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</si>
  <si>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</si>
  <si>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</si>
  <si>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</si>
  <si>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</si>
  <si>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</si>
  <si>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</si>
  <si>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</si>
  <si>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</si>
  <si>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</si>
  <si>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</si>
  <si>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</si>
  <si>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</si>
  <si>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</si>
  <si>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</si>
  <si>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</si>
  <si>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</si>
  <si>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</si>
  <si>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</si>
  <si>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</si>
  <si>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</si>
  <si>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</si>
  <si>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</si>
  <si>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</si>
  <si>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</si>
  <si>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</si>
  <si>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</si>
  <si>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</si>
  <si>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</si>
  <si>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</si>
  <si>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</si>
  <si>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</si>
  <si>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</si>
  <si>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</si>
  <si>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</si>
  <si>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</si>
  <si>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</si>
  <si>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</si>
  <si>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</si>
  <si>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</si>
  <si>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</si>
  <si>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</si>
  <si>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</si>
  <si>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</si>
  <si>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</si>
  <si>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</si>
  <si>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</si>
  <si>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</si>
  <si>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</si>
  <si>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</si>
  <si>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</si>
  <si>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</si>
  <si>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</si>
  <si>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</si>
  <si>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</si>
  <si>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</si>
  <si>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</si>
  <si>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</si>
  <si>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</si>
  <si>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</si>
  <si>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</si>
  <si>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</si>
  <si>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</si>
  <si>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</si>
  <si>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</si>
  <si>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</si>
  <si>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</si>
  <si>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</si>
  <si>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</si>
  <si>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</si>
  <si>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</si>
  <si>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</si>
  <si>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</si>
  <si>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</si>
  <si>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</si>
  <si>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</si>
  <si>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</si>
  <si>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</si>
  <si>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</si>
  <si>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</si>
  <si>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</si>
  <si>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</si>
  <si>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</si>
  <si>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</si>
  <si>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</si>
  <si>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</si>
  <si>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</si>
  <si>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</si>
  <si>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</si>
  <si>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</si>
  <si>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</si>
  <si>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</si>
  <si>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</si>
  <si>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</si>
  <si>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</si>
  <si>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</si>
  <si>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</si>
  <si>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</si>
  <si>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</si>
  <si>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</si>
  <si>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</si>
  <si>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</si>
  <si>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</si>
  <si>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</si>
  <si>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</si>
  <si>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</si>
  <si>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</si>
  <si>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</si>
  <si>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</si>
  <si>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</si>
  <si>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</si>
  <si>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</si>
  <si>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</si>
  <si>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</si>
  <si>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</si>
  <si>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</si>
  <si>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</si>
  <si>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</si>
  <si>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</si>
  <si>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</si>
  <si>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</si>
  <si>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</si>
  <si>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</si>
  <si>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</si>
  <si>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</si>
  <si>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</si>
  <si>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</si>
  <si>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</si>
  <si>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</si>
  <si>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</si>
  <si>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</si>
  <si>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</si>
  <si>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</si>
  <si>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</si>
  <si>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</si>
  <si>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</si>
  <si>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</si>
  <si>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</si>
  <si>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</si>
  <si>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</si>
  <si>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</si>
  <si>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</si>
  <si>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</si>
  <si>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</si>
  <si>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</si>
  <si>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</si>
  <si>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</si>
  <si>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</si>
  <si>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</si>
  <si>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</si>
  <si>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</si>
  <si>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</si>
  <si>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</si>
  <si>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</si>
  <si>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</si>
  <si>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</si>
  <si>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</si>
  <si>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</si>
  <si>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</si>
  <si>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</si>
  <si>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</si>
  <si>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</si>
  <si>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</si>
  <si>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</si>
  <si>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</si>
  <si>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</si>
  <si>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</si>
  <si>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</si>
  <si>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</si>
  <si>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</si>
  <si>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</si>
  <si>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</si>
  <si>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</si>
  <si>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</si>
  <si>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</si>
  <si>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</si>
  <si>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</si>
  <si>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</si>
  <si>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</si>
  <si>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</si>
  <si>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</si>
  <si>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</si>
  <si>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</si>
  <si>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</si>
  <si>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</si>
  <si>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</si>
  <si>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</si>
  <si>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</si>
  <si>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</si>
  <si>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</si>
  <si>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</si>
  <si>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</si>
  <si>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</si>
  <si>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</si>
  <si>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</si>
  <si>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</si>
  <si>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</si>
  <si>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</si>
  <si>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</si>
  <si>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</si>
  <si>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</si>
  <si>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</si>
  <si>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</si>
  <si>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</si>
  <si>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</si>
  <si>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</si>
  <si>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</si>
  <si>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</si>
  <si>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</si>
  <si>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</si>
  <si>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</si>
  <si>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</si>
  <si>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</si>
  <si>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</si>
  <si>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</si>
  <si>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</si>
  <si>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</si>
  <si>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</si>
  <si>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</si>
  <si>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</si>
  <si>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</si>
  <si>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</si>
  <si>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</si>
  <si>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</si>
  <si>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</si>
  <si>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</si>
  <si>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</si>
  <si>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</si>
  <si>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</si>
  <si>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</si>
  <si>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</si>
  <si>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</si>
  <si>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</si>
  <si>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</si>
  <si>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</si>
  <si>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</si>
  <si>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</si>
  <si>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</si>
  <si>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</si>
  <si>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</si>
  <si>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</si>
  <si>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</si>
  <si>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</si>
  <si>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</si>
  <si>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</si>
  <si>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</si>
  <si>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</si>
  <si>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</si>
  <si>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</si>
  <si>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</si>
  <si>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</si>
  <si>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</si>
  <si>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</si>
  <si>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</si>
  <si>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</si>
  <si>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</si>
  <si>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</si>
  <si>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</si>
  <si>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</si>
  <si>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</si>
  <si>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</si>
  <si>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</si>
  <si>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</si>
  <si>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</si>
  <si>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</si>
  <si>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</si>
  <si>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</si>
  <si>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</si>
  <si>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</si>
  <si>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</si>
  <si>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</si>
  <si>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</si>
  <si>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</si>
  <si>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</si>
  <si>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</si>
  <si>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</si>
  <si>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</si>
  <si>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</si>
  <si>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</si>
  <si>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</si>
  <si>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</si>
  <si>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</si>
  <si>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</si>
  <si>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</si>
  <si>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</si>
  <si>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</si>
  <si>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</si>
  <si>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</si>
  <si>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</si>
  <si>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</si>
  <si>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</si>
  <si>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</si>
  <si>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</si>
  <si>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</si>
  <si>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</si>
  <si>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</si>
  <si>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</si>
  <si>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</si>
  <si>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</si>
  <si>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</si>
  <si>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</si>
  <si>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</si>
  <si>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</si>
  <si>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</si>
  <si>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</si>
  <si>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</si>
  <si>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</si>
  <si>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</si>
  <si>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</si>
  <si>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</si>
  <si>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</si>
  <si>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</si>
  <si>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</si>
  <si>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</si>
  <si>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</si>
  <si>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</si>
  <si>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</si>
  <si>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</si>
  <si>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</si>
  <si>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</si>
  <si>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</si>
  <si>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</si>
  <si>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</si>
  <si>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</si>
  <si>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</si>
  <si>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</si>
  <si>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</si>
  <si>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</si>
  <si>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</si>
  <si>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</si>
  <si>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</si>
  <si>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</si>
  <si>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</si>
  <si>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</si>
  <si>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</si>
  <si>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</si>
  <si>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</si>
  <si>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</si>
  <si>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</si>
  <si>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</si>
  <si>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</si>
  <si>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</si>
  <si>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</si>
  <si>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</si>
  <si>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</si>
  <si>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</si>
  <si>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</si>
  <si>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</si>
  <si>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</si>
  <si>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</si>
  <si>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</si>
  <si>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</si>
  <si>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</si>
  <si>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</si>
  <si>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</si>
  <si>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</si>
  <si>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</si>
  <si>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</si>
  <si>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</si>
  <si>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</si>
  <si>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</si>
  <si>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</si>
  <si>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</si>
  <si>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</si>
  <si>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</si>
  <si>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</si>
  <si>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</si>
  <si>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</si>
  <si>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</si>
  <si>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</si>
  <si>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</si>
  <si>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</si>
  <si>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</si>
  <si>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</si>
  <si>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</si>
  <si>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</si>
  <si>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</si>
  <si>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</si>
  <si>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</si>
  <si>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</si>
  <si>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</si>
  <si>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</si>
  <si>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</si>
  <si>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</si>
  <si>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</si>
  <si>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</si>
  <si>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</si>
  <si>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</si>
  <si>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</si>
  <si>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</si>
  <si>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</si>
  <si>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</si>
  <si>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</si>
  <si>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</si>
  <si>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</si>
  <si>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</si>
  <si>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</si>
  <si>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</si>
  <si>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</si>
  <si>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</si>
  <si>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</si>
  <si>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</si>
  <si>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</si>
  <si>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</si>
  <si>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</si>
  <si>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</si>
  <si>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</si>
  <si>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</si>
  <si>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</si>
  <si>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</si>
  <si>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</si>
  <si>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</si>
  <si>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</si>
  <si>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</si>
  <si>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</si>
  <si>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</si>
  <si>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</si>
  <si>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</si>
  <si>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</si>
  <si>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</si>
  <si>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</si>
  <si>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</si>
  <si>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</si>
  <si>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</si>
  <si>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</si>
  <si>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</si>
  <si>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</si>
  <si>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</si>
  <si>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</si>
  <si>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</si>
  <si>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</si>
  <si>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</si>
  <si>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</si>
  <si>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</si>
  <si>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</si>
  <si>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</si>
  <si>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</si>
  <si>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</si>
  <si>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</si>
  <si>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</si>
  <si>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</si>
  <si>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</si>
  <si>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</si>
  <si>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</si>
  <si>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</si>
  <si>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</si>
  <si>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</si>
  <si>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</si>
  <si>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</si>
  <si>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</si>
  <si>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</si>
  <si>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</si>
  <si>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</si>
  <si>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</si>
  <si>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</si>
  <si>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</si>
  <si>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</si>
  <si>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</si>
  <si>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</si>
  <si>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</si>
  <si>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</si>
  <si>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</si>
  <si>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</si>
  <si>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</si>
  <si>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</si>
  <si>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</si>
  <si>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</si>
  <si>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</si>
  <si>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</si>
  <si>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</si>
  <si>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</si>
  <si>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</si>
  <si>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</si>
  <si>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</si>
  <si>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</si>
  <si>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</si>
  <si>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</si>
  <si>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</si>
  <si>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</si>
  <si>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</si>
  <si>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</si>
  <si>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</si>
  <si>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</si>
  <si>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</si>
  <si>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</si>
  <si>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</si>
  <si>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</si>
  <si>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</si>
  <si>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</si>
  <si>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</si>
  <si>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</si>
  <si>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</si>
  <si>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</si>
  <si>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</si>
  <si>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</si>
  <si>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</si>
  <si>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</si>
  <si>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</si>
  <si>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</si>
  <si>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</si>
  <si>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</si>
  <si>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</si>
  <si>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</si>
  <si>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</si>
  <si>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</si>
  <si>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</si>
  <si>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</si>
  <si>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</si>
  <si>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</si>
  <si>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</si>
  <si>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</si>
  <si>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</si>
  <si>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</si>
  <si>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</si>
  <si>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</si>
  <si>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</si>
  <si>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</si>
  <si>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</si>
  <si>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</si>
  <si>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</si>
  <si>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</si>
  <si>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</si>
  <si>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</si>
  <si>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</si>
  <si>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</si>
  <si>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</si>
  <si>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</si>
  <si>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</si>
  <si>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</si>
  <si>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</si>
  <si>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</si>
  <si>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</si>
  <si>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</si>
  <si>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</si>
  <si>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</si>
  <si>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</si>
  <si>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</si>
  <si>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</si>
  <si>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</si>
  <si>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</si>
  <si>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</si>
  <si>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</si>
  <si>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</si>
  <si>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</si>
  <si>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</si>
  <si>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</si>
  <si>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</si>
  <si>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</si>
  <si>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</si>
  <si>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</si>
  <si>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</si>
  <si>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</si>
  <si>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</si>
  <si>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</si>
  <si>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</si>
  <si>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</si>
  <si>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</si>
  <si>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</si>
  <si>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</si>
  <si>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</si>
  <si>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</si>
  <si>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</si>
  <si>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</si>
  <si>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</si>
  <si>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</si>
  <si>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</si>
  <si>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</si>
  <si>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</si>
  <si>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</si>
  <si>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</si>
  <si>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</si>
  <si>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</si>
  <si>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</si>
  <si>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</si>
  <si>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</si>
  <si>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</si>
  <si>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</si>
  <si>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</si>
  <si>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</si>
  <si>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</si>
  <si>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</si>
  <si>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</si>
  <si>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</si>
  <si>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</si>
  <si>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</si>
  <si>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</si>
  <si>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</si>
  <si>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</si>
  <si>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</si>
  <si>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</si>
  <si>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</si>
  <si>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</si>
  <si>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</si>
  <si>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</si>
  <si>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</si>
  <si>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</si>
  <si>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</si>
  <si>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</si>
  <si>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</si>
  <si>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</si>
  <si>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</si>
  <si>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</si>
  <si>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</si>
  <si>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</si>
  <si>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</si>
  <si>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</si>
  <si>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</si>
  <si>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</si>
  <si>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</si>
  <si>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</si>
  <si>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</si>
  <si>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</si>
  <si>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</si>
  <si>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</si>
  <si>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</si>
  <si>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</si>
  <si>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</si>
  <si>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</si>
  <si>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</si>
  <si>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</si>
  <si>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</si>
  <si>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</si>
  <si>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</si>
  <si>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</si>
  <si>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</si>
  <si>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</si>
  <si>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</si>
  <si>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</si>
  <si>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</si>
  <si>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</si>
  <si>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</si>
  <si>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</si>
  <si>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</si>
  <si>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</si>
  <si>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</si>
  <si>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</si>
  <si>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</si>
  <si>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</si>
  <si>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</si>
  <si>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</si>
  <si>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</si>
  <si>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</si>
  <si>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</si>
  <si>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</si>
  <si>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</si>
  <si>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</si>
  <si>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</si>
  <si>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</si>
  <si>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</si>
  <si>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</si>
  <si>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</si>
  <si>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</si>
  <si>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</si>
  <si>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</si>
  <si>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</si>
  <si>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</si>
  <si>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</si>
  <si>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</si>
  <si>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</si>
  <si>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</si>
  <si>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</si>
  <si>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</si>
  <si>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</si>
  <si>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</si>
  <si>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</si>
  <si>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</si>
  <si>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</si>
  <si>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</si>
  <si>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</si>
  <si>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</si>
  <si>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</si>
  <si>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</si>
  <si>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</si>
  <si>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</si>
  <si>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</si>
  <si>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</si>
  <si>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</si>
  <si>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</si>
  <si>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</si>
  <si>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</si>
  <si>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</si>
  <si>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</si>
  <si>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</si>
  <si>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</si>
  <si>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</si>
  <si>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</si>
  <si>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</si>
  <si>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</si>
  <si>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</si>
  <si>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</si>
  <si>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</si>
  <si>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</si>
  <si>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</si>
  <si>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</si>
  <si>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</si>
  <si>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</si>
  <si>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</si>
  <si>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</si>
  <si>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</si>
  <si>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</si>
  <si>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</si>
  <si>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</si>
  <si>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</si>
  <si>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</si>
  <si>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</si>
  <si>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</si>
  <si>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</si>
  <si>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</si>
  <si>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</si>
  <si>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</si>
  <si>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</si>
  <si>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</si>
  <si>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</si>
  <si>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</si>
  <si>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</si>
  <si>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</si>
  <si>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</si>
  <si>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</si>
  <si>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</si>
  <si>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</si>
  <si>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</si>
  <si>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</si>
  <si>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</si>
  <si>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</si>
  <si>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</si>
  <si>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</si>
  <si>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</si>
  <si>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</si>
  <si>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</si>
  <si>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</si>
  <si>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</si>
  <si>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</si>
  <si>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</si>
  <si>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</si>
  <si>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</si>
  <si>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</si>
  <si>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</si>
  <si>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</si>
  <si>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</si>
  <si>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</si>
  <si>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</si>
  <si>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</si>
  <si>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</si>
  <si>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</si>
  <si>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</si>
  <si>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</si>
  <si>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</si>
  <si>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</si>
  <si>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</si>
  <si>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</si>
  <si>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</si>
  <si>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</si>
  <si>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</si>
  <si>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</si>
  <si>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</si>
  <si>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</si>
  <si>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</si>
  <si>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</si>
  <si>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</si>
  <si>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</si>
  <si>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</si>
  <si>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</si>
  <si>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</si>
  <si>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</si>
  <si>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</si>
  <si>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</si>
  <si>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</si>
  <si>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</si>
  <si>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</si>
  <si>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</si>
  <si>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</si>
  <si>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</si>
  <si>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</si>
  <si>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</si>
  <si>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</si>
  <si>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</si>
  <si>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</si>
  <si>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</si>
  <si>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</si>
  <si>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</si>
  <si>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</si>
  <si>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</si>
  <si>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</si>
  <si>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</si>
  <si>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</si>
  <si>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</si>
  <si>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</si>
  <si>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</si>
  <si>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</si>
  <si>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</si>
  <si>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</si>
  <si>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</si>
  <si>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</si>
  <si>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</si>
  <si>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</si>
  <si>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</si>
  <si>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</si>
  <si>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</si>
  <si>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</si>
  <si>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</si>
  <si>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</si>
  <si>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</si>
  <si>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</si>
  <si>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</si>
  <si>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</si>
  <si>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</si>
  <si>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</si>
  <si>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</si>
  <si>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</si>
  <si>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</si>
  <si>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</si>
  <si>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</si>
  <si>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</si>
  <si>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</si>
  <si>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</si>
  <si>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</si>
  <si>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</si>
  <si>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</si>
  <si>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</si>
  <si>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</si>
  <si>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</si>
  <si>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</si>
  <si>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</si>
  <si>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</si>
  <si>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</si>
  <si>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</si>
  <si>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</si>
  <si>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</si>
  <si>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</si>
  <si>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</si>
  <si>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</si>
  <si>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</si>
  <si>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</si>
  <si>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</si>
  <si>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</si>
  <si>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</si>
  <si>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</si>
  <si>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</si>
  <si>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</si>
  <si>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</si>
  <si>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</si>
  <si>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</si>
  <si>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</si>
  <si>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</si>
  <si>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</si>
  <si>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</si>
  <si>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</si>
  <si>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</si>
  <si>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</si>
  <si>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</si>
  <si>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</si>
  <si>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</si>
  <si>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</si>
  <si>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</si>
  <si>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</si>
  <si>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</si>
  <si>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</si>
  <si>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</si>
  <si>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</si>
  <si>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</si>
  <si>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</si>
  <si>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</si>
  <si>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</si>
  <si>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</si>
  <si>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</si>
  <si>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</si>
  <si>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</si>
  <si>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</si>
  <si>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</si>
  <si>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</si>
  <si>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</si>
  <si>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</si>
  <si>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</si>
  <si>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</si>
  <si>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</si>
  <si>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</si>
  <si>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</si>
  <si>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</si>
  <si>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</si>
  <si>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</si>
  <si>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</si>
  <si>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</si>
  <si>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</si>
  <si>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</si>
  <si>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</si>
  <si>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</si>
  <si>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</si>
  <si>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</si>
  <si>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</si>
  <si>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</si>
  <si>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</si>
  <si>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</si>
  <si>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</si>
  <si>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</si>
  <si>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</si>
  <si>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</si>
  <si>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</si>
  <si>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</si>
  <si>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</si>
  <si>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</si>
  <si>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</si>
  <si>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</si>
  <si>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</si>
  <si>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</si>
  <si>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</si>
  <si>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</si>
  <si>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</si>
  <si>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</si>
  <si>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</si>
  <si>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</si>
  <si>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</si>
  <si>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</si>
  <si>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</si>
  <si>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</si>
  <si>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</si>
  <si>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</si>
  <si>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</si>
  <si>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</si>
  <si>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</si>
  <si>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</si>
  <si>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</si>
  <si>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</si>
  <si>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</si>
  <si>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</si>
  <si>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</si>
  <si>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</si>
  <si>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</si>
  <si>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</si>
  <si>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</si>
  <si>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</si>
  <si>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</si>
  <si>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</si>
  <si>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</si>
  <si>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</si>
  <si>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</si>
  <si>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</si>
  <si>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</si>
  <si>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</si>
  <si>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</si>
  <si>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</si>
  <si>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</si>
  <si>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</si>
  <si>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</si>
  <si>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</si>
  <si>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</si>
  <si>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</si>
  <si>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</si>
  <si>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</si>
  <si>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</si>
  <si>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</si>
  <si>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</si>
  <si>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</si>
  <si>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</si>
  <si>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</si>
  <si>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</si>
  <si>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</si>
  <si>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</si>
  <si>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</si>
  <si>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</si>
  <si>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</si>
  <si>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</si>
  <si>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</si>
  <si>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</si>
  <si>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</si>
  <si>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</si>
  <si>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</si>
  <si>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</si>
  <si>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</si>
  <si>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</si>
  <si>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</si>
  <si>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</si>
  <si>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</si>
  <si>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</si>
  <si>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</si>
  <si>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</si>
  <si>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</si>
  <si>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</si>
  <si>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</si>
  <si>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</si>
  <si>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</si>
  <si>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</si>
  <si>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</si>
  <si>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</si>
  <si>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</si>
  <si>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</si>
  <si>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</si>
  <si>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</si>
  <si>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</si>
  <si>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</si>
  <si>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</si>
  <si>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</si>
  <si>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</si>
  <si>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</si>
  <si>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</si>
  <si>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</si>
  <si>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</si>
  <si>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</si>
  <si>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</si>
  <si>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</si>
  <si>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</si>
  <si>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</si>
  <si>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</si>
  <si>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</si>
  <si>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</si>
  <si>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</si>
  <si>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</si>
  <si>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</si>
  <si>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</si>
  <si>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</si>
  <si>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</si>
  <si>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</si>
  <si>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</si>
  <si>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</si>
  <si>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</si>
  <si>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</si>
  <si>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</si>
  <si>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</si>
  <si>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</si>
  <si>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</si>
  <si>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</si>
  <si>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</si>
  <si>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</si>
  <si>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</si>
  <si>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</si>
  <si>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</si>
  <si>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</si>
  <si>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</si>
  <si>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</si>
  <si>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</si>
  <si>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</si>
  <si>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</si>
  <si>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</si>
  <si>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</si>
  <si>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</si>
  <si>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</si>
  <si>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</si>
  <si>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</si>
  <si>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</si>
  <si>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</si>
  <si>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</si>
  <si>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</si>
  <si>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</si>
  <si>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</si>
  <si>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</si>
  <si>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</si>
  <si>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</si>
  <si>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</si>
  <si>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</si>
  <si>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</si>
  <si>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</si>
  <si>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</si>
  <si>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</si>
  <si>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</si>
  <si>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</si>
  <si>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</si>
  <si>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</si>
  <si>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</si>
  <si>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</si>
  <si>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</si>
  <si>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</si>
  <si>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</si>
  <si>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</si>
  <si>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</si>
  <si>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</si>
  <si>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</si>
  <si>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</si>
  <si>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</si>
  <si>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</si>
  <si>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</si>
  <si>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</si>
  <si>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</si>
  <si>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</si>
  <si>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</si>
  <si>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</si>
  <si>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</si>
  <si>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</si>
  <si>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</si>
  <si>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</si>
  <si>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</si>
  <si>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</si>
  <si>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</si>
  <si>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</si>
  <si>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</si>
  <si>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</si>
  <si>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</si>
  <si>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</si>
  <si>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</si>
  <si>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</si>
  <si>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</si>
  <si>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</si>
  <si>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</si>
  <si>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</si>
  <si>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</si>
  <si>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</si>
  <si>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</si>
  <si>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</si>
  <si>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</si>
  <si>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</si>
  <si>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</si>
  <si>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</si>
  <si>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</si>
  <si>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</si>
  <si>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</si>
  <si>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</si>
  <si>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</si>
  <si>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</si>
  <si>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</si>
  <si>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</si>
  <si>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</si>
  <si>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</si>
  <si>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</si>
  <si>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</si>
  <si>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</si>
  <si>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</si>
  <si>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</si>
  <si>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</si>
  <si>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</si>
  <si>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</si>
  <si>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</si>
  <si>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</si>
  <si>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</si>
  <si>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</si>
  <si>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</si>
  <si>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</si>
  <si>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</si>
  <si>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</si>
  <si>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</si>
  <si>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</si>
  <si>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</si>
  <si>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</si>
  <si>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</si>
  <si>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</si>
  <si>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</si>
  <si>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</si>
  <si>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</si>
  <si>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</si>
  <si>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</si>
  <si>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</si>
  <si>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</si>
  <si>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</si>
  <si>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</si>
  <si>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</si>
  <si>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</si>
  <si>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</si>
  <si>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</si>
  <si>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</si>
  <si>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</si>
  <si>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</si>
  <si>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</si>
  <si>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</si>
  <si>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</si>
  <si>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</si>
  <si>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</si>
  <si>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</si>
  <si>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</si>
  <si>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</si>
  <si>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</si>
  <si>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</si>
  <si>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</si>
  <si>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</si>
  <si>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</si>
  <si>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</si>
  <si>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</si>
  <si>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</si>
  <si>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</si>
  <si>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</si>
  <si>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</si>
  <si>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</si>
  <si>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</si>
  <si>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</si>
  <si>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</si>
  <si>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</si>
  <si>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</si>
  <si>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</si>
  <si>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</si>
  <si>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</si>
  <si>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</si>
  <si>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</si>
  <si>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</si>
  <si>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</si>
  <si>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</si>
  <si>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</si>
  <si>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</si>
  <si>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</si>
  <si>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</si>
  <si>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</si>
  <si>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</si>
  <si>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</si>
  <si>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</si>
  <si>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</si>
  <si>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</si>
  <si>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</si>
  <si>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</si>
  <si>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</si>
  <si>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</si>
  <si>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</si>
  <si>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</si>
  <si>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</si>
  <si>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</si>
  <si>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</si>
  <si>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</si>
  <si>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</si>
  <si>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</si>
  <si>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</si>
  <si>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</si>
  <si>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</si>
  <si>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</si>
  <si>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</si>
  <si>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</si>
  <si>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</si>
  <si>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</si>
  <si>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</si>
  <si>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</si>
  <si>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</si>
  <si>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</si>
  <si>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</si>
  <si>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</si>
  <si>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</si>
  <si>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</si>
  <si>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</si>
  <si>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</si>
  <si>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</si>
  <si>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</si>
  <si>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</si>
  <si>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</si>
  <si>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</si>
  <si>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</si>
  <si>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</si>
  <si>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</si>
  <si>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</si>
  <si>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</si>
  <si>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</si>
  <si>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</si>
  <si>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</si>
  <si>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</si>
  <si>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</si>
  <si>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</si>
  <si>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</si>
  <si>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</si>
  <si>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</si>
  <si>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</si>
  <si>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</si>
  <si>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</si>
  <si>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</si>
  <si>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</si>
  <si>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</si>
  <si>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</si>
  <si>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</si>
  <si>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</si>
  <si>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</si>
  <si>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</si>
  <si>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</si>
  <si>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</si>
  <si>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</si>
  <si>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</si>
  <si>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</si>
  <si>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</si>
  <si>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</si>
  <si>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</si>
  <si>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</si>
  <si>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</si>
  <si>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</si>
  <si>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</si>
  <si>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</si>
  <si>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</si>
  <si>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</si>
  <si>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</si>
  <si>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</si>
  <si>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</si>
  <si>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</si>
  <si>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</si>
  <si>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</si>
  <si>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</si>
  <si>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</si>
  <si>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</si>
  <si>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</si>
  <si>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</si>
  <si>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</si>
  <si>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</si>
  <si>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</si>
  <si>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</si>
  <si>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</si>
  <si>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</si>
  <si>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</si>
  <si>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</si>
  <si>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</si>
  <si>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</si>
  <si>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</si>
  <si>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</si>
  <si>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</si>
  <si>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</si>
  <si>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</si>
  <si>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</si>
  <si>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</si>
  <si>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</si>
  <si>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</si>
  <si>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</si>
  <si>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</si>
  <si>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</si>
  <si>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</si>
  <si>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</si>
  <si>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</si>
  <si>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</si>
  <si>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</si>
  <si>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</si>
  <si>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</si>
  <si>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</si>
  <si>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</si>
  <si>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</si>
  <si>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</si>
  <si>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</si>
  <si>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</si>
  <si>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</si>
  <si>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</si>
  <si>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</si>
  <si>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</si>
  <si>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</si>
  <si>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</si>
  <si>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</si>
  <si>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</si>
  <si>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</si>
  <si>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</si>
  <si>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</si>
  <si>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</si>
  <si>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</si>
  <si>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</si>
  <si>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</si>
  <si>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</si>
  <si>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</si>
  <si>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</si>
  <si>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</si>
  <si>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</si>
  <si>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</si>
  <si>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</si>
  <si>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</si>
  <si>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</si>
  <si>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</si>
  <si>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</si>
  <si>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</si>
  <si>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</si>
  <si>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</si>
  <si>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</si>
  <si>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</si>
  <si>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</si>
  <si>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</si>
  <si>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</si>
  <si>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</si>
  <si>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</si>
  <si>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</si>
  <si>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</si>
  <si>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</si>
  <si>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</si>
  <si>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</si>
  <si>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</si>
  <si>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</si>
  <si>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</si>
  <si>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</si>
  <si>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</si>
  <si>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</si>
  <si>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</si>
  <si>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</si>
  <si>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</si>
  <si>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</si>
  <si>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</si>
  <si>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</si>
  <si>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</si>
  <si>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</si>
  <si>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</si>
  <si>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</si>
  <si>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</si>
  <si>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</si>
  <si>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</si>
  <si>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</si>
  <si>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</si>
  <si>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</si>
  <si>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</si>
  <si>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</si>
  <si>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</si>
  <si>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</si>
  <si>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</si>
  <si>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</si>
  <si>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</si>
  <si>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</si>
  <si>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</si>
  <si>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</si>
  <si>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</si>
  <si>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</si>
  <si>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</si>
  <si>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</si>
  <si>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</si>
  <si>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</si>
  <si>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</si>
  <si>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</si>
  <si>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</si>
  <si>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</si>
  <si>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</si>
  <si>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</si>
  <si>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</si>
  <si>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</si>
  <si>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</si>
  <si>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</si>
  <si>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</si>
  <si>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</si>
  <si>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</si>
  <si>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</si>
  <si>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</si>
  <si>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</si>
  <si>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</si>
  <si>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</si>
  <si>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</si>
  <si>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</si>
  <si>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</si>
  <si>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</si>
  <si>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</si>
  <si>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</si>
  <si>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</si>
  <si>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</si>
  <si>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</si>
  <si>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</si>
  <si>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</si>
  <si>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</si>
  <si>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</si>
  <si>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</si>
  <si>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</si>
  <si>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</si>
  <si>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</si>
  <si>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</si>
  <si>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</si>
  <si>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</si>
  <si>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</si>
  <si>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</si>
  <si>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</si>
  <si>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</si>
  <si>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</si>
  <si>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</si>
  <si>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</si>
  <si>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</si>
  <si>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</si>
  <si>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</si>
  <si>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</si>
  <si>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</si>
  <si>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</si>
  <si>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</si>
  <si>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</si>
  <si>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</si>
  <si>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</si>
  <si>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</si>
  <si>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</si>
  <si>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</si>
  <si>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</si>
  <si>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</si>
  <si>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</si>
  <si>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</si>
  <si>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</si>
  <si>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</si>
  <si>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</si>
  <si>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</si>
  <si>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</si>
  <si>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</si>
  <si>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</si>
  <si>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</si>
  <si>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</si>
  <si>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</si>
  <si>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</si>
  <si>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</si>
  <si>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</si>
  <si>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</si>
  <si>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</si>
  <si>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</si>
  <si>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</si>
  <si>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</si>
  <si>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</si>
  <si>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</si>
  <si>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</si>
  <si>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</si>
  <si>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</si>
  <si>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</si>
  <si>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</si>
  <si>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</si>
  <si>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</si>
  <si>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</si>
  <si>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</si>
  <si>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</si>
  <si>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</si>
  <si>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</si>
  <si>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</si>
  <si>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</si>
  <si>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</si>
  <si>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</si>
  <si>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</si>
  <si>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</si>
  <si>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</si>
  <si>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</si>
  <si>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</si>
  <si>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</si>
  <si>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</si>
  <si>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</si>
  <si>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</si>
  <si>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</si>
  <si>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</si>
  <si>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</si>
  <si>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</si>
  <si>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</si>
  <si>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</si>
  <si>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</si>
  <si>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</si>
  <si>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</si>
  <si>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</si>
  <si>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</si>
  <si>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</si>
  <si>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</si>
  <si>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</si>
  <si>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</si>
  <si>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</si>
  <si>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</si>
  <si>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</si>
  <si>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</si>
  <si>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</si>
  <si>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</si>
  <si>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</si>
  <si>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</si>
  <si>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</si>
  <si>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</si>
  <si>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</si>
  <si>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</si>
  <si>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</si>
  <si>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</si>
  <si>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</si>
  <si>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</si>
  <si>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</si>
  <si>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</si>
  <si>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</si>
  <si>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</si>
  <si>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</si>
  <si>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</si>
  <si>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</si>
  <si>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</si>
  <si>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</si>
  <si>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</si>
  <si>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</si>
  <si>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</si>
  <si>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</si>
  <si>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</si>
  <si>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</si>
  <si>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</si>
  <si>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</si>
  <si>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</si>
  <si>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</si>
  <si>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</si>
  <si>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</si>
  <si>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</si>
  <si>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</si>
  <si>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</si>
  <si>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</si>
  <si>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</si>
  <si>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</si>
  <si>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</si>
  <si>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</si>
  <si>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</si>
  <si>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</si>
  <si>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</si>
  <si>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</si>
  <si>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</si>
  <si>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</si>
  <si>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</si>
  <si>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</si>
  <si>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</si>
  <si>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</si>
  <si>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</si>
  <si>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</si>
  <si>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</si>
  <si>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</si>
  <si>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</si>
  <si>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</si>
  <si>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</si>
  <si>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</si>
  <si>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</si>
  <si>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</si>
  <si>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</si>
  <si>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</si>
  <si>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</si>
  <si>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</si>
  <si>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</si>
  <si>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</si>
  <si>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</si>
  <si>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</si>
  <si>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</si>
  <si>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</si>
  <si>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</si>
  <si>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</si>
  <si>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</si>
  <si>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</si>
  <si>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</si>
  <si>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</si>
  <si>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</si>
  <si>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</si>
  <si>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</si>
  <si>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</si>
  <si>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</si>
  <si>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</si>
  <si>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</si>
  <si>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</si>
  <si>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</si>
  <si>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</si>
  <si>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</si>
  <si>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</si>
  <si>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</si>
  <si>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</si>
  <si>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</si>
  <si>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</si>
  <si>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</si>
  <si>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</si>
  <si>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</si>
  <si>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</si>
  <si>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</si>
  <si>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</si>
  <si>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</si>
  <si>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</si>
  <si>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</si>
  <si>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</si>
  <si>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</si>
  <si>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</si>
  <si>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</si>
  <si>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</si>
  <si>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</si>
  <si>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</si>
  <si>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</si>
  <si>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</si>
  <si>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</si>
  <si>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</si>
  <si>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</si>
  <si>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</si>
  <si>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</si>
  <si>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</si>
  <si>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</si>
  <si>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</si>
  <si>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</si>
  <si>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</si>
  <si>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</si>
  <si>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</si>
  <si>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</si>
  <si>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</si>
  <si>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</si>
  <si>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</si>
  <si>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</si>
  <si>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</si>
  <si>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</si>
  <si>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</si>
  <si>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</si>
  <si>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</si>
  <si>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</si>
  <si>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</si>
  <si>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</si>
  <si>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</si>
  <si>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</si>
  <si>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</si>
  <si>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</si>
  <si>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</si>
  <si>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</si>
  <si>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</si>
  <si>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</si>
  <si>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</si>
  <si>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</si>
  <si>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</si>
  <si>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</si>
  <si>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</si>
  <si>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</si>
  <si>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</si>
  <si>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</si>
  <si>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</si>
  <si>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</si>
  <si>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</si>
  <si>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</si>
  <si>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</si>
  <si>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</si>
  <si>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</si>
  <si>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</si>
  <si>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</si>
  <si>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</si>
  <si>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</si>
  <si>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</si>
  <si>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</si>
  <si>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</si>
  <si>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</si>
  <si>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</si>
  <si>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</si>
  <si>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</si>
  <si>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</si>
  <si>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</si>
  <si>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</si>
  <si>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</si>
  <si>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</si>
  <si>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</si>
  <si>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</si>
  <si>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</si>
  <si>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</si>
  <si>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</si>
  <si>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</si>
  <si>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</si>
  <si>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</si>
  <si>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</si>
  <si>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</si>
  <si>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</si>
  <si>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</si>
  <si>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</si>
  <si>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</si>
  <si>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</si>
  <si>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</si>
  <si>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</si>
  <si>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</si>
  <si>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</si>
  <si>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</si>
  <si>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</si>
  <si>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</si>
  <si>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</si>
  <si>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</si>
  <si>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</si>
  <si>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</si>
  <si>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</si>
  <si>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</si>
  <si>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</si>
  <si>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</si>
  <si>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</si>
  <si>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</si>
  <si>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</si>
  <si>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</si>
  <si>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</si>
  <si>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</si>
  <si>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</si>
  <si>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</si>
  <si>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</si>
  <si>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</si>
  <si>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</si>
  <si>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</si>
  <si>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</si>
  <si>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</si>
  <si>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</si>
  <si>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</si>
  <si>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</si>
  <si>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</si>
  <si>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</si>
  <si>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</si>
  <si>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</si>
  <si>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</si>
  <si>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</si>
  <si>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</si>
  <si>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</si>
  <si>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</si>
  <si>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</si>
  <si>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</si>
  <si>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</si>
  <si>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</si>
  <si>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</si>
  <si>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</si>
  <si>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</si>
  <si>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</si>
  <si>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</si>
  <si>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</si>
  <si>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</si>
  <si>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</si>
  <si>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</si>
  <si>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</si>
  <si>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</si>
  <si>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</si>
  <si>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</si>
  <si>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</si>
  <si>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</si>
  <si>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</si>
  <si>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</si>
  <si>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</si>
  <si>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</si>
  <si>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</si>
  <si>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</si>
  <si>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</si>
  <si>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</si>
  <si>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</si>
  <si>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</si>
  <si>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</si>
  <si>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</si>
  <si>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</si>
  <si>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</si>
  <si>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</si>
  <si>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</si>
  <si>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</si>
  <si>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</si>
  <si>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</si>
  <si>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</si>
  <si>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</si>
  <si>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</si>
  <si>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</si>
  <si>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</si>
  <si>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</si>
  <si>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</si>
  <si>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</si>
  <si>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</si>
  <si>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</si>
  <si>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</si>
  <si>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</si>
  <si>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</si>
  <si>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</si>
  <si>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</si>
  <si>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</si>
  <si>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</si>
  <si>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</si>
  <si>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</si>
  <si>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</si>
  <si>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</si>
  <si>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</si>
  <si>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</si>
  <si>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</si>
  <si>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</si>
  <si>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</si>
  <si>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</si>
  <si>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</si>
  <si>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</si>
  <si>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</si>
  <si>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</si>
  <si>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</si>
  <si>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</si>
  <si>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</si>
  <si>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</si>
  <si>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</si>
  <si>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</si>
  <si>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</si>
  <si>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</si>
  <si>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</si>
  <si>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</si>
  <si>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</si>
  <si>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</si>
  <si>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</si>
  <si>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</si>
  <si>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</si>
  <si>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</si>
  <si>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</si>
  <si>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</si>
  <si>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</si>
  <si>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</si>
  <si>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</si>
  <si>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</si>
  <si>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</si>
  <si>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</si>
  <si>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</si>
  <si>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</si>
  <si>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</si>
  <si>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</si>
  <si>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</si>
  <si>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</si>
  <si>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</si>
  <si>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</si>
  <si>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</si>
  <si>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</si>
  <si>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</si>
  <si>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</si>
  <si>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</si>
  <si>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</si>
  <si>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</si>
  <si>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</si>
  <si>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</si>
  <si>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</si>
  <si>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</si>
  <si>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</si>
  <si>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</si>
  <si>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</si>
  <si>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</si>
  <si>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</si>
  <si>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</si>
  <si>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</si>
  <si>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</si>
  <si>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</si>
  <si>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</si>
  <si>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</si>
  <si>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</si>
  <si>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</si>
  <si>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</si>
  <si>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</si>
  <si>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</si>
  <si>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</si>
  <si>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</si>
  <si>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</si>
  <si>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</si>
  <si>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</si>
  <si>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</si>
  <si>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</si>
  <si>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</si>
  <si>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</si>
  <si>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</si>
  <si>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</si>
  <si>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</si>
  <si>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</si>
  <si>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</si>
  <si>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</si>
  <si>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</si>
  <si>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</si>
  <si>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</si>
  <si>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</si>
  <si>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</si>
  <si>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</si>
  <si>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</si>
  <si>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</si>
  <si>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</si>
  <si>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</si>
  <si>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</si>
  <si>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</si>
  <si>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</si>
  <si>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</si>
  <si>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</si>
  <si>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</si>
  <si>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</si>
  <si>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</si>
  <si>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</si>
  <si>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</si>
  <si>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</si>
  <si>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</si>
  <si>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</si>
  <si>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</si>
  <si>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</si>
  <si>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</si>
  <si>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</si>
  <si>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</si>
  <si>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</si>
  <si>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</si>
  <si>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</si>
  <si>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</si>
  <si>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</si>
  <si>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</si>
  <si>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</si>
  <si>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</si>
  <si>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</si>
  <si>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</si>
  <si>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</si>
  <si>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</si>
  <si>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</si>
  <si>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</si>
  <si>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</si>
  <si>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</si>
  <si>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</si>
  <si>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</si>
  <si>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</si>
  <si>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</si>
  <si>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</si>
  <si>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</si>
  <si>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</si>
  <si>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</si>
  <si>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</si>
  <si>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</si>
  <si>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</si>
  <si>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</si>
  <si>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</si>
  <si>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</si>
  <si>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</si>
  <si>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</si>
  <si>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</si>
  <si>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</si>
  <si>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</si>
  <si>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</si>
  <si>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</si>
  <si>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</si>
  <si>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</si>
  <si>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</si>
  <si>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</si>
  <si>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</si>
  <si>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</si>
  <si>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</si>
  <si>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</si>
  <si>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</si>
  <si>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</si>
  <si>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</si>
  <si>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</si>
  <si>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</si>
  <si>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</si>
  <si>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</si>
  <si>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</si>
  <si>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</si>
  <si>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</si>
  <si>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</si>
  <si>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</si>
  <si>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</si>
  <si>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</si>
  <si>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</si>
  <si>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</si>
  <si>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</si>
  <si>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</si>
  <si>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</si>
  <si>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</si>
  <si>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</si>
  <si>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</si>
  <si>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</si>
  <si>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</si>
  <si>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</si>
  <si>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</si>
  <si>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</si>
  <si>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</si>
  <si>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</si>
  <si>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</si>
  <si>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</si>
  <si>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</si>
  <si>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</si>
  <si>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</si>
  <si>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</si>
  <si>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</si>
  <si>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</si>
  <si>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</si>
  <si>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</si>
  <si>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</si>
  <si>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</si>
  <si>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</si>
  <si>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</si>
  <si>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</si>
  <si>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</si>
  <si>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</si>
  <si>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</si>
  <si>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</si>
  <si>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</si>
  <si>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</si>
  <si>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</si>
  <si>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</si>
  <si>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</si>
  <si>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</si>
  <si>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</si>
  <si>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</si>
  <si>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</si>
  <si>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</si>
  <si>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</si>
  <si>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</si>
  <si>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</si>
  <si>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</si>
  <si>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</si>
  <si>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</si>
  <si>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</si>
  <si>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</si>
  <si>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</si>
  <si>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</si>
  <si>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</si>
  <si>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</si>
  <si>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</si>
  <si>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</si>
  <si>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</si>
  <si>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</si>
  <si>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</si>
  <si>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</si>
  <si>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</si>
  <si>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</si>
  <si>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</si>
  <si>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</si>
  <si>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</si>
  <si>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</si>
  <si>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</si>
  <si>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</si>
  <si>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</si>
  <si>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</si>
  <si>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</si>
  <si>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</si>
  <si>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</si>
  <si>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</si>
  <si>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</si>
  <si>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</si>
  <si>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</si>
  <si>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</si>
  <si>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</si>
  <si>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</si>
  <si>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</si>
  <si>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</si>
  <si>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</si>
  <si>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</si>
  <si>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</si>
  <si>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</si>
  <si>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</si>
  <si>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</si>
  <si>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</si>
  <si>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</si>
  <si>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</si>
  <si>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</si>
  <si>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</si>
  <si>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</si>
  <si>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</si>
  <si>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</si>
  <si>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</si>
  <si>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</si>
  <si>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</si>
  <si>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</si>
  <si>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</si>
  <si>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</si>
  <si>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</si>
  <si>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</si>
  <si>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</si>
  <si>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</si>
  <si>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</si>
  <si>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</si>
  <si>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</si>
  <si>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</si>
  <si>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</si>
  <si>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</si>
  <si>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</si>
  <si>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</si>
  <si>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</si>
  <si>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</si>
  <si>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</si>
  <si>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</si>
  <si>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</si>
  <si>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</si>
  <si>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</si>
  <si>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</si>
  <si>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</si>
  <si>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</si>
  <si>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</si>
  <si>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</si>
  <si>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</si>
  <si>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</si>
  <si>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</si>
  <si>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</si>
  <si>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</si>
  <si>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</si>
  <si>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</si>
  <si>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</si>
  <si>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</si>
  <si>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</si>
  <si>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</si>
  <si>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</si>
  <si>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</si>
  <si>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</si>
  <si>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</si>
  <si>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</si>
  <si>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</si>
  <si>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</si>
  <si>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</si>
  <si>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</si>
  <si>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</si>
  <si>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</si>
  <si>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</si>
  <si>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</si>
  <si>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</si>
  <si>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</si>
  <si>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</si>
  <si>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</si>
  <si>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</si>
  <si>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</si>
  <si>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</si>
  <si>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</si>
  <si>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</si>
  <si>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</si>
  <si>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</si>
  <si>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</si>
  <si>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</si>
  <si>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</si>
  <si>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</si>
  <si>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</si>
  <si>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</si>
  <si>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</si>
  <si>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</si>
  <si>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</si>
  <si>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</si>
  <si>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</si>
  <si>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</si>
  <si>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</si>
  <si>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</si>
  <si>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</si>
  <si>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</si>
  <si>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</si>
  <si>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</si>
  <si>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</si>
  <si>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</si>
  <si>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</si>
  <si>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</si>
  <si>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</si>
  <si>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</si>
  <si>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</si>
  <si>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</si>
  <si>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</si>
  <si>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</si>
  <si>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</si>
  <si>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</si>
  <si>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</si>
  <si>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</si>
  <si>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</si>
  <si>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</si>
  <si>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</si>
  <si>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</si>
  <si>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</si>
  <si>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</si>
  <si>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</si>
  <si>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</si>
  <si>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</si>
  <si>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</si>
  <si>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</si>
  <si>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</si>
  <si>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</si>
  <si>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</si>
  <si>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</si>
  <si>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</si>
  <si>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</si>
  <si>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</si>
  <si>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</si>
  <si>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</si>
  <si>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</si>
  <si>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</si>
  <si>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</si>
  <si>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</si>
  <si>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</si>
  <si>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</si>
  <si>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</si>
  <si>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</si>
  <si>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</si>
  <si>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</si>
  <si>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</si>
  <si>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</si>
  <si>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</si>
  <si>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</si>
  <si>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</si>
  <si>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</si>
  <si>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</si>
  <si>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</si>
  <si>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</si>
  <si>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</si>
  <si>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</si>
  <si>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</si>
  <si>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</si>
  <si>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</si>
  <si>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</si>
  <si>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</si>
  <si>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</si>
  <si>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</si>
  <si>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</si>
  <si>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</si>
  <si>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</si>
  <si>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</si>
  <si>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</si>
  <si>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</si>
  <si>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</si>
  <si>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</si>
  <si>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</si>
  <si>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</si>
  <si>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</si>
  <si>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</si>
  <si>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</si>
  <si>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</si>
  <si>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</si>
  <si>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</si>
  <si>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</si>
  <si>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</si>
  <si>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</si>
  <si>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</si>
  <si>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</si>
  <si>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</si>
  <si>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</si>
  <si>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</si>
  <si>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</si>
  <si>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</si>
  <si>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</si>
  <si>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</si>
  <si>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</si>
  <si>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</si>
  <si>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</si>
  <si>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</si>
  <si>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</si>
  <si>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</si>
  <si>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</si>
  <si>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</si>
  <si>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</si>
  <si>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</si>
  <si>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</si>
  <si>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</si>
  <si>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</si>
  <si>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</si>
  <si>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</si>
  <si>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</si>
  <si>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</si>
  <si>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</si>
  <si>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</si>
  <si>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</si>
  <si>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</si>
  <si>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</si>
  <si>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</si>
  <si>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</si>
  <si>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</si>
  <si>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</si>
  <si>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</si>
  <si>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</si>
  <si>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</si>
  <si>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</si>
  <si>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</si>
  <si>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</si>
  <si>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</si>
  <si>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</si>
  <si>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</si>
  <si>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</si>
  <si>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</si>
  <si>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</si>
  <si>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</si>
  <si>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</si>
  <si>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</si>
  <si>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</si>
  <si>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</si>
  <si>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</si>
  <si>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</si>
  <si>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</si>
  <si>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</si>
  <si>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</si>
  <si>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</si>
  <si>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</si>
  <si>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</si>
  <si>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</si>
  <si>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</si>
  <si>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</si>
  <si>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</si>
  <si>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</si>
  <si>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</si>
  <si>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</si>
  <si>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</si>
  <si>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</si>
  <si>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</si>
  <si>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</si>
  <si>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</si>
  <si>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</si>
  <si>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</si>
  <si>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</si>
  <si>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</si>
  <si>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</si>
  <si>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</si>
  <si>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</si>
  <si>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</si>
  <si>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</si>
  <si>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</si>
  <si>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</si>
  <si>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</si>
  <si>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</si>
  <si>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</si>
  <si>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</si>
  <si>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</si>
  <si>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</si>
  <si>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</si>
  <si>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</si>
  <si>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</si>
  <si>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</si>
  <si>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</si>
  <si>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</si>
  <si>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</si>
  <si>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</si>
  <si>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</si>
  <si>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</si>
  <si>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</si>
  <si>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</si>
  <si>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</si>
  <si>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</si>
  <si>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</si>
  <si>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</si>
  <si>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</si>
  <si>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</si>
  <si>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</si>
  <si>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</si>
  <si>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</si>
  <si>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</si>
  <si>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</si>
  <si>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</si>
  <si>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</si>
  <si>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</si>
  <si>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</si>
  <si>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</si>
  <si>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</si>
  <si>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</si>
  <si>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</si>
  <si>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</si>
  <si>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</si>
  <si>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</si>
  <si>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</si>
  <si>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</si>
  <si>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</si>
  <si>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</si>
  <si>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</si>
  <si>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</si>
  <si>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</si>
  <si>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</si>
  <si>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</si>
  <si>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</si>
  <si>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</si>
  <si>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</si>
  <si>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</si>
  <si>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</si>
  <si>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</si>
  <si>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</si>
  <si>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</si>
  <si>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</si>
  <si>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</si>
  <si>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</si>
  <si>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</si>
  <si>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</si>
  <si>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</si>
  <si>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</si>
  <si>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</si>
  <si>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</si>
  <si>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</si>
  <si>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</si>
  <si>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</si>
  <si>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</si>
  <si>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</si>
  <si>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</si>
  <si>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</si>
  <si>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</si>
  <si>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</si>
  <si>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</si>
  <si>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</si>
  <si>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</si>
  <si>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</si>
  <si>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</si>
  <si>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</si>
  <si>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</si>
  <si>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</si>
  <si>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</si>
  <si>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</si>
  <si>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</si>
  <si>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</si>
  <si>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</si>
  <si>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</si>
  <si>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</si>
  <si>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</si>
  <si>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</si>
  <si>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</si>
  <si>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</si>
  <si>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</si>
  <si>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</si>
  <si>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</si>
  <si>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</si>
  <si>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</si>
  <si>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</si>
  <si>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</si>
  <si>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</si>
  <si>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</si>
  <si>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</si>
  <si>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</si>
  <si>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</si>
  <si>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</si>
  <si>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</si>
  <si>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</si>
  <si>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</si>
  <si>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</si>
  <si>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</si>
  <si>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</si>
  <si>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</si>
  <si>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</si>
  <si>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</si>
  <si>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</si>
  <si>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</si>
  <si>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</si>
  <si>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</si>
  <si>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</si>
  <si>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</si>
  <si>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</si>
  <si>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</si>
  <si>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</si>
  <si>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</si>
  <si>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</si>
  <si>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</si>
  <si>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</si>
  <si>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</si>
  <si>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</si>
  <si>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</si>
  <si>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</si>
  <si>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</si>
  <si>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</si>
  <si>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</si>
  <si>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</si>
  <si>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</si>
  <si>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</si>
  <si>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</si>
  <si>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</si>
  <si>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</si>
  <si>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</si>
  <si>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</si>
  <si>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</si>
  <si>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</si>
  <si>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</si>
  <si>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</si>
  <si>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</si>
  <si>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</si>
  <si>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</si>
  <si>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</si>
  <si>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</si>
  <si>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</si>
  <si>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</si>
  <si>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</si>
  <si>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</si>
  <si>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</si>
  <si>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</si>
  <si>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</si>
  <si>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</si>
  <si>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</si>
  <si>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</si>
  <si>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</si>
  <si>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</si>
  <si>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</si>
  <si>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</si>
  <si>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</si>
  <si>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</si>
  <si>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</si>
  <si>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</si>
  <si>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</si>
  <si>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</si>
  <si>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</si>
  <si>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</si>
  <si>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</si>
  <si>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</si>
  <si>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</si>
  <si>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</si>
  <si>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</si>
  <si>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</si>
  <si>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</si>
  <si>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</si>
  <si>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</si>
  <si>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</si>
  <si>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</si>
  <si>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</si>
  <si>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</si>
  <si>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</si>
  <si>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</si>
  <si>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</si>
  <si>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</si>
  <si>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</si>
  <si>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</si>
  <si>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</si>
  <si>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</si>
  <si>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</si>
  <si>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</si>
  <si>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</si>
  <si>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</si>
  <si>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</si>
  <si>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</si>
  <si>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</si>
  <si>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</si>
  <si>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</si>
  <si>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</si>
  <si>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</si>
  <si>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</si>
  <si>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</si>
  <si>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</si>
  <si>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</si>
  <si>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</si>
  <si>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</si>
  <si>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</si>
  <si>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</si>
  <si>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</si>
  <si>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</si>
  <si>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</si>
  <si>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</si>
  <si>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</si>
  <si>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</si>
  <si>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</si>
  <si>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</si>
  <si>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</si>
  <si>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</si>
  <si>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</si>
  <si>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</si>
  <si>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</si>
  <si>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</si>
  <si>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</si>
  <si>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</si>
  <si>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</si>
  <si>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</si>
  <si>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</si>
  <si>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</si>
  <si>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</si>
  <si>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</si>
  <si>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</si>
  <si>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</si>
  <si>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</si>
  <si>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</si>
  <si>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</si>
  <si>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</si>
  <si>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</si>
  <si>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</si>
  <si>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</si>
  <si>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</si>
  <si>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</si>
  <si>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</si>
  <si>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</si>
  <si>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</si>
  <si>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</si>
  <si>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</si>
  <si>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</si>
  <si>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</si>
  <si>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</si>
  <si>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</si>
  <si>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</si>
  <si>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</si>
  <si>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</si>
  <si>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</si>
  <si>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</si>
  <si>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</si>
  <si>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</si>
  <si>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</si>
  <si>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</si>
  <si>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</si>
  <si>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</si>
  <si>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</si>
  <si>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</si>
  <si>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</si>
  <si>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</si>
  <si>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</si>
  <si>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</si>
  <si>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</si>
  <si>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</si>
  <si>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</si>
  <si>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</si>
  <si>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</si>
  <si>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</si>
  <si>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</si>
  <si>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</si>
  <si>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</si>
  <si>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</si>
  <si>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</si>
  <si>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</si>
  <si>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</si>
  <si>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</si>
  <si>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</si>
  <si>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</si>
  <si>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</si>
  <si>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</si>
  <si>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</si>
  <si>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</si>
  <si>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</si>
  <si>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</si>
  <si>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</si>
  <si>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</si>
  <si>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</si>
  <si>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</si>
  <si>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</si>
  <si>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</si>
  <si>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</si>
  <si>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</si>
  <si>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</si>
  <si>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</si>
  <si>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</si>
  <si>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</si>
  <si>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</si>
  <si>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</si>
  <si>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</si>
  <si>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</si>
  <si>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</si>
  <si>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</si>
  <si>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</si>
  <si>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</si>
  <si>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</si>
  <si>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</si>
  <si>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</si>
  <si>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</si>
  <si>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</si>
  <si>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</si>
  <si>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</si>
  <si>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</si>
  <si>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</si>
  <si>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</si>
  <si>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</si>
  <si>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</si>
  <si>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</si>
  <si>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</si>
  <si>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</si>
  <si>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</si>
  <si>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</si>
  <si>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</si>
  <si>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</si>
  <si>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</si>
  <si>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</si>
  <si>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</si>
  <si>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</si>
  <si>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</si>
  <si>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</si>
  <si>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</si>
  <si>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</si>
  <si>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</si>
  <si>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</si>
  <si>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</si>
  <si>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</si>
  <si>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</si>
  <si>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</si>
  <si>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</si>
  <si>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</si>
  <si>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</si>
  <si>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</si>
  <si>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</si>
  <si>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</si>
  <si>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</si>
  <si>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</si>
  <si>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</si>
  <si>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</si>
  <si>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</si>
  <si>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</si>
  <si>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</si>
  <si>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</si>
  <si>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</si>
  <si>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</si>
  <si>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</si>
  <si>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</si>
  <si>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</si>
  <si>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</si>
  <si>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</si>
  <si>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</si>
  <si>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</si>
  <si>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</si>
  <si>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</si>
  <si>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</si>
  <si>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</si>
  <si>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</si>
  <si>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</si>
  <si>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</si>
  <si>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</si>
  <si>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</si>
  <si>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</si>
  <si>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</si>
  <si>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</si>
  <si>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</si>
  <si>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</si>
  <si>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</si>
  <si>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</si>
  <si>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</si>
  <si>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</si>
  <si>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</si>
  <si>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</si>
  <si>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</si>
  <si>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</si>
  <si>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</si>
  <si>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</si>
  <si>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</si>
  <si>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</si>
  <si>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</si>
  <si>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</si>
  <si>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</si>
  <si>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</si>
  <si>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</si>
  <si>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</si>
  <si>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</si>
  <si>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</si>
  <si>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</si>
  <si>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</si>
  <si>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</si>
  <si>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</si>
  <si>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</si>
  <si>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</si>
  <si>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</si>
  <si>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</si>
  <si>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</si>
  <si>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</si>
  <si>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</si>
  <si>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</si>
  <si>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</si>
  <si>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</si>
  <si>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</si>
  <si>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</si>
  <si>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</si>
  <si>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</si>
  <si>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</si>
  <si>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</si>
  <si>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</si>
  <si>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</si>
  <si>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</si>
  <si>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</si>
  <si>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</si>
  <si>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</si>
  <si>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</si>
  <si>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</si>
  <si>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</si>
  <si>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</si>
  <si>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</si>
  <si>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</si>
  <si>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</si>
  <si>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</si>
  <si>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</si>
  <si>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</si>
  <si>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</si>
  <si>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</si>
  <si>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</si>
  <si>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</si>
  <si>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</si>
  <si>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</si>
  <si>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</si>
  <si>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</si>
  <si>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</si>
  <si>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</si>
  <si>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</si>
  <si>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</si>
  <si>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</si>
  <si>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</si>
  <si>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</si>
  <si>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</si>
  <si>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</si>
  <si>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</si>
  <si>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</si>
  <si>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</si>
  <si>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</si>
  <si>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</si>
  <si>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</si>
  <si>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</si>
  <si>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</si>
  <si>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</si>
  <si>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</si>
  <si>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</si>
  <si>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</si>
  <si>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</si>
  <si>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</si>
  <si>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</si>
  <si>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</si>
  <si>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</si>
  <si>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</si>
  <si>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</si>
  <si>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</si>
  <si>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</si>
  <si>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</si>
  <si>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</si>
  <si>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</si>
  <si>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</si>
  <si>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</si>
  <si>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</si>
  <si>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</si>
  <si>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</si>
  <si>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</si>
  <si>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</si>
  <si>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</si>
  <si>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</si>
  <si>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</si>
  <si>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</si>
  <si>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</si>
  <si>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</si>
  <si>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</si>
  <si>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</si>
  <si>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</si>
  <si>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</si>
  <si>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</si>
  <si>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</si>
  <si>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</si>
  <si>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</si>
  <si>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</si>
  <si>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</si>
  <si>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</si>
  <si>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</si>
  <si>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</si>
  <si>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</si>
  <si>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</si>
  <si>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</si>
  <si>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</si>
  <si>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</si>
  <si>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</si>
  <si>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</si>
  <si>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</si>
  <si>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</si>
  <si>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</si>
  <si>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</si>
  <si>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</si>
  <si>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</si>
  <si>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</si>
  <si>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</si>
  <si>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</si>
  <si>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</si>
  <si>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</si>
  <si>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</si>
  <si>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</si>
  <si>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</si>
  <si>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</si>
  <si>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</si>
  <si>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</si>
  <si>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</si>
  <si>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</si>
  <si>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</si>
  <si>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</si>
  <si>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</si>
  <si>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</si>
  <si>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</si>
  <si>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</si>
  <si>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</si>
  <si>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</si>
  <si>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</si>
  <si>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</si>
  <si>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</si>
  <si>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</si>
  <si>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</si>
  <si>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</si>
  <si>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</si>
  <si>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</si>
  <si>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</si>
  <si>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</si>
  <si>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</si>
  <si>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</si>
  <si>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</si>
  <si>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</si>
  <si>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</si>
  <si>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</si>
  <si>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</si>
  <si>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</si>
  <si>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</si>
  <si>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</si>
  <si>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</si>
  <si>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</si>
  <si>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</si>
  <si>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</si>
  <si>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</si>
  <si>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</si>
  <si>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</si>
  <si>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</si>
  <si>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</si>
  <si>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</si>
  <si>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</si>
  <si>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</si>
  <si>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</si>
  <si>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</si>
  <si>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</si>
  <si>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</si>
  <si>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</si>
  <si>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</si>
  <si>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</si>
  <si>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</si>
  <si>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</si>
  <si>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</si>
  <si>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</si>
  <si>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</si>
  <si>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</si>
  <si>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</si>
  <si>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</si>
  <si>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</si>
  <si>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</si>
  <si>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</si>
  <si>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</si>
  <si>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</si>
  <si>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</si>
  <si>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</si>
  <si>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</si>
  <si>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</si>
  <si>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</si>
  <si>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</si>
  <si>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</si>
  <si>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</si>
  <si>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</si>
  <si>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</si>
  <si>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</si>
  <si>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</si>
  <si>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</si>
  <si>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</si>
  <si>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</si>
  <si>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</si>
  <si>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</si>
  <si>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</si>
  <si>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</si>
  <si>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</si>
  <si>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</si>
  <si>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</si>
  <si>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</si>
  <si>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</si>
  <si>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</si>
  <si>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</si>
  <si>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</si>
  <si>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</si>
  <si>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</si>
  <si>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</si>
  <si>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</si>
  <si>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</si>
  <si>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</si>
  <si>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</si>
  <si>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</si>
  <si>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</si>
  <si>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</si>
  <si>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</si>
  <si>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</si>
  <si>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</si>
  <si>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</si>
  <si>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</si>
  <si>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</si>
  <si>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</si>
  <si>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</si>
  <si>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</si>
  <si>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</si>
  <si>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</si>
  <si>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</si>
  <si>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</si>
  <si>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</si>
  <si>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</si>
  <si>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</si>
  <si>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</si>
  <si>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</si>
  <si>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</si>
  <si>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</si>
  <si>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</si>
  <si>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</si>
  <si>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</si>
  <si>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</si>
  <si>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</si>
  <si>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</si>
  <si>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</si>
  <si>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</si>
  <si>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</si>
  <si>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</si>
  <si>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</si>
  <si>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</si>
  <si>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</si>
  <si>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</si>
  <si>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</si>
  <si>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</si>
  <si>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</si>
  <si>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</si>
  <si>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</si>
  <si>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</si>
  <si>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</si>
  <si>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</si>
  <si>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</si>
  <si>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</si>
  <si>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</si>
  <si>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</si>
  <si>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</si>
  <si>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</si>
  <si>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</si>
  <si>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</si>
  <si>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</si>
  <si>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</si>
  <si>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</si>
  <si>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</si>
  <si>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</si>
  <si>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</si>
  <si>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</si>
  <si>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</si>
  <si>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</si>
  <si>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</si>
  <si>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</si>
  <si>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</si>
  <si>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</si>
  <si>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</si>
  <si>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</si>
  <si>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</si>
  <si>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</si>
  <si>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</si>
  <si>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</si>
  <si>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</si>
  <si>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</si>
  <si>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</si>
  <si>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</si>
  <si>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</si>
  <si>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</si>
  <si>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</si>
  <si>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</si>
  <si>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</si>
  <si>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</si>
  <si>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</si>
  <si>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</si>
  <si>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</si>
  <si>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</si>
  <si>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</si>
  <si>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</si>
  <si>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</si>
  <si>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</si>
  <si>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</si>
  <si>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</si>
  <si>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</si>
  <si>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</si>
  <si>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</si>
  <si>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</si>
  <si>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</si>
  <si>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</si>
  <si>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</si>
  <si>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</si>
  <si>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</si>
  <si>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</si>
  <si>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</si>
  <si>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</si>
  <si>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</si>
  <si>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</si>
  <si>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</si>
  <si>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</si>
  <si>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</si>
  <si>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</si>
  <si>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</si>
  <si>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</si>
  <si>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</si>
  <si>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</si>
  <si>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</si>
  <si>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</si>
  <si>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</si>
  <si>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</si>
  <si>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</si>
  <si>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</si>
  <si>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</si>
  <si>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</si>
  <si>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</si>
  <si>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</si>
  <si>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</si>
  <si>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</si>
  <si>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</si>
  <si>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</si>
  <si>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</si>
  <si>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</si>
  <si>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</si>
  <si>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</si>
  <si>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</si>
  <si>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</si>
  <si>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</si>
  <si>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</si>
  <si>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</si>
  <si>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</si>
  <si>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</si>
  <si>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</si>
  <si>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</si>
  <si>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</si>
  <si>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</si>
  <si>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</si>
  <si>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</si>
  <si>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</si>
  <si>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</si>
  <si>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</si>
  <si>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</si>
  <si>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</si>
  <si>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</si>
  <si>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</si>
  <si>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</si>
  <si>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</si>
  <si>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</si>
  <si>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</si>
  <si>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</si>
  <si>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</si>
  <si>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</si>
  <si>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</si>
  <si>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</si>
  <si>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</si>
  <si>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</si>
  <si>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</si>
  <si>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</si>
  <si>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</si>
  <si>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</si>
  <si>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</si>
  <si>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</si>
  <si>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</si>
  <si>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</si>
  <si>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</si>
  <si>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</si>
  <si>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</si>
  <si>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</si>
  <si>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</si>
  <si>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</si>
  <si>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</si>
  <si>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</si>
  <si>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</si>
  <si>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</si>
  <si>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</si>
  <si>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</si>
  <si>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</si>
  <si>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</si>
  <si>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</si>
  <si>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</si>
  <si>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</si>
  <si>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</si>
  <si>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</si>
  <si>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</si>
  <si>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</si>
  <si>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</si>
  <si>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</si>
  <si>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</si>
  <si>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</si>
  <si>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</si>
  <si>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</si>
  <si>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</si>
  <si>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</si>
  <si>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</si>
  <si>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</si>
  <si>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</si>
  <si>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</si>
  <si>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</si>
  <si>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</si>
  <si>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</si>
  <si>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</si>
  <si>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</si>
  <si>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</si>
  <si>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</si>
  <si>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</si>
  <si>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</si>
  <si>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</si>
  <si>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</si>
  <si>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</si>
  <si>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</si>
  <si>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</si>
  <si>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</si>
  <si>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</si>
  <si>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</si>
  <si>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</si>
  <si>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</si>
  <si>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</si>
  <si>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</si>
  <si>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</si>
  <si>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</si>
  <si>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</si>
  <si>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</si>
  <si>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</si>
  <si>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</si>
  <si>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</si>
  <si>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</si>
  <si>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</si>
  <si>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</si>
  <si>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</si>
  <si>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</si>
  <si>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</si>
  <si>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</si>
  <si>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</si>
  <si>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</si>
  <si>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</si>
  <si>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</si>
  <si>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</si>
  <si>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</si>
  <si>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</si>
  <si>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</si>
  <si>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</si>
  <si>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</si>
  <si>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</si>
  <si>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</si>
  <si>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</si>
  <si>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</si>
  <si>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</si>
  <si>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</si>
  <si>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</si>
  <si>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</si>
  <si>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</si>
  <si>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</si>
  <si>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</si>
  <si>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</si>
  <si>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</si>
  <si>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</si>
  <si>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</si>
  <si>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</si>
  <si>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</si>
  <si>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</si>
  <si>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</si>
  <si>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</si>
  <si>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</si>
  <si>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</si>
  <si>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</si>
  <si>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</si>
  <si>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</si>
  <si>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</si>
  <si>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</si>
  <si>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</si>
  <si>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</si>
  <si>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</si>
  <si>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</si>
  <si>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</si>
  <si>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</si>
  <si>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</si>
  <si>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</si>
  <si>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</si>
  <si>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</si>
  <si>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</si>
  <si>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</si>
  <si>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</si>
  <si>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</si>
  <si>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</si>
  <si>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</si>
  <si>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</si>
  <si>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</si>
  <si>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</si>
  <si>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</si>
  <si>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</si>
  <si>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</si>
  <si>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</si>
  <si>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</si>
  <si>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</si>
  <si>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</si>
  <si>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</si>
  <si>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</si>
  <si>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</si>
  <si>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</si>
  <si>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</si>
  <si>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</si>
  <si>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</si>
  <si>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</si>
  <si>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</si>
  <si>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</si>
  <si>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</si>
  <si>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</si>
  <si>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</si>
  <si>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</si>
  <si>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</si>
  <si>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</si>
  <si>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</si>
  <si>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</si>
  <si>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</si>
  <si>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</si>
  <si>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</si>
  <si>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</si>
  <si>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</si>
  <si>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</si>
  <si>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</si>
  <si>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</si>
  <si>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</si>
  <si>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</si>
  <si>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</si>
  <si>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</si>
  <si>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</si>
  <si>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</si>
  <si>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</si>
  <si>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</si>
  <si>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</si>
  <si>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</si>
  <si>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</si>
  <si>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</si>
  <si>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</si>
  <si>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</si>
  <si>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</si>
  <si>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</si>
  <si>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</si>
  <si>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</si>
  <si>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</si>
  <si>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</si>
  <si>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</si>
  <si>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</si>
  <si>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</si>
  <si>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</si>
  <si>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</si>
  <si>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</si>
  <si>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</si>
  <si>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</si>
  <si>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</si>
  <si>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</si>
  <si>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</si>
  <si>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</si>
  <si>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</si>
  <si>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</si>
  <si>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</si>
  <si>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</si>
  <si>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</si>
  <si>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</si>
  <si>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</si>
  <si>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</si>
  <si>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</si>
  <si>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</si>
  <si>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</si>
  <si>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</si>
  <si>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</si>
  <si>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</si>
  <si>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</si>
  <si>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</si>
  <si>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</si>
  <si>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</si>
  <si>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</si>
  <si>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</si>
  <si>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</si>
  <si>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</si>
  <si>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</si>
  <si>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</si>
  <si>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</si>
  <si>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</si>
  <si>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</si>
  <si>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</si>
  <si>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</si>
  <si>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</si>
  <si>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</si>
  <si>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</si>
  <si>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</si>
  <si>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</si>
  <si>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</si>
  <si>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</si>
  <si>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</si>
  <si>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</si>
  <si>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</si>
  <si>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</si>
  <si>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</si>
  <si>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</si>
  <si>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</si>
  <si>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</si>
  <si>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</si>
  <si>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</si>
  <si>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</si>
  <si>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</si>
  <si>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</si>
  <si>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</si>
  <si>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</si>
  <si>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</si>
  <si>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</si>
  <si>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</si>
  <si>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</si>
  <si>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</si>
  <si>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</si>
  <si>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</si>
  <si>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</si>
  <si>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</si>
  <si>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</si>
  <si>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</si>
  <si>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</si>
  <si>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</si>
  <si>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</si>
  <si>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</si>
  <si>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</si>
  <si>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</si>
  <si>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</si>
  <si>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</si>
  <si>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</si>
  <si>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</si>
  <si>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</si>
  <si>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</si>
  <si>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</si>
  <si>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</si>
  <si>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</si>
  <si>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</si>
  <si>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</si>
  <si>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</si>
  <si>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</si>
  <si>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</si>
  <si>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</si>
  <si>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</si>
  <si>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</si>
  <si>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</si>
  <si>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</si>
  <si>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</si>
  <si>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</si>
  <si>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</si>
  <si>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</si>
  <si>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</si>
  <si>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</si>
  <si>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</si>
  <si>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</si>
  <si>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</si>
  <si>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</si>
  <si>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</si>
  <si>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</si>
  <si>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</si>
  <si>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</si>
  <si>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</si>
  <si>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</si>
  <si>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</si>
  <si>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</si>
  <si>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</si>
  <si>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</si>
  <si>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</si>
  <si>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</si>
  <si>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</si>
  <si>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</si>
  <si>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</si>
  <si>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</si>
  <si>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</si>
  <si>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</si>
  <si>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</si>
  <si>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</si>
  <si>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</si>
  <si>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</si>
  <si>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</si>
  <si>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</si>
  <si>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</si>
  <si>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</si>
  <si>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</si>
  <si>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</si>
  <si>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</si>
  <si>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</si>
  <si>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</si>
  <si>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</si>
  <si>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</si>
  <si>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</si>
  <si>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</si>
  <si>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</si>
  <si>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</si>
  <si>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</si>
  <si>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</si>
  <si>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</si>
  <si>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</si>
  <si>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</si>
  <si>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</si>
  <si>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</si>
  <si>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</si>
  <si>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</si>
  <si>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</si>
  <si>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</si>
  <si>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</si>
  <si>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</si>
  <si>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</si>
  <si>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</si>
  <si>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</si>
  <si>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</si>
  <si>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</si>
  <si>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</si>
  <si>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</si>
  <si>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</si>
  <si>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</si>
  <si>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</si>
  <si>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</si>
  <si>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</si>
  <si>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</si>
  <si>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</si>
  <si>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</si>
  <si>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</si>
  <si>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</si>
  <si>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</si>
  <si>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</si>
  <si>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</si>
  <si>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</si>
  <si>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</si>
  <si>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</si>
  <si>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</si>
  <si>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</si>
  <si>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</si>
  <si>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</si>
  <si>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</si>
  <si>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</si>
  <si>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</si>
  <si>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</si>
  <si>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</si>
  <si>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</si>
  <si>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</si>
  <si>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</si>
  <si>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</si>
  <si>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</si>
  <si>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</si>
  <si>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</si>
  <si>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</si>
  <si>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</si>
  <si>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</si>
  <si>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</si>
  <si>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</si>
  <si>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</si>
  <si>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</si>
  <si>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</si>
  <si>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</si>
  <si>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</si>
  <si>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</si>
  <si>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</si>
  <si>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</si>
  <si>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</si>
  <si>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</si>
  <si>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</si>
  <si>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</si>
  <si>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</si>
  <si>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</si>
  <si>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</si>
  <si>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</si>
  <si>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</si>
  <si>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</si>
  <si>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</si>
  <si>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</si>
  <si>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</si>
  <si>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</si>
  <si>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</si>
  <si>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</si>
  <si>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</si>
  <si>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</si>
  <si>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</si>
  <si>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</si>
  <si>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</si>
  <si>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</si>
  <si>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</si>
  <si>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</si>
  <si>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</si>
  <si>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</si>
  <si>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</si>
  <si>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</si>
  <si>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</si>
  <si>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</si>
  <si>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</si>
  <si>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</si>
  <si>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</si>
  <si>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</si>
  <si>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</si>
  <si>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</si>
  <si>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</si>
  <si>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</si>
  <si>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</si>
  <si>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</si>
  <si>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</si>
  <si>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</si>
  <si>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</si>
  <si>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</si>
  <si>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</si>
  <si>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</si>
  <si>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</si>
  <si>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</si>
  <si>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</si>
  <si>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</si>
  <si>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</si>
  <si>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</si>
  <si>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</si>
  <si>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</si>
  <si>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</si>
  <si>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</si>
  <si>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</si>
  <si>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</si>
  <si>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</si>
  <si>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</si>
  <si>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</si>
  <si>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</si>
  <si>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</si>
  <si>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</si>
  <si>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</si>
  <si>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</si>
  <si>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</si>
  <si>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</si>
  <si>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</si>
  <si>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</si>
  <si>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</si>
  <si>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</si>
  <si>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</si>
  <si>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</si>
  <si>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</si>
  <si>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</si>
  <si>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</si>
  <si>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</si>
  <si>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</si>
  <si>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</si>
  <si>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</si>
  <si>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</si>
  <si>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</si>
  <si>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</si>
  <si>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</si>
  <si>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</si>
  <si>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</si>
  <si>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</si>
  <si>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</si>
  <si>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</si>
  <si>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</si>
  <si>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</si>
  <si>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</si>
  <si>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</si>
  <si>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</si>
  <si>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</si>
  <si>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</si>
  <si>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</si>
  <si>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</si>
  <si>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</si>
  <si>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</si>
  <si>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</si>
  <si>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</si>
  <si>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</si>
  <si>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</si>
  <si>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</si>
  <si>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</si>
  <si>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</si>
  <si>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</si>
  <si>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</si>
  <si>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</si>
  <si>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</si>
  <si>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</si>
  <si>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</si>
  <si>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</si>
  <si>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</si>
  <si>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</si>
  <si>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</si>
  <si>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</si>
  <si>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</si>
  <si>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</si>
  <si>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</si>
  <si>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</si>
  <si>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</si>
  <si>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</si>
  <si>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</si>
  <si>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</si>
  <si>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</si>
  <si>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</si>
  <si>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</si>
  <si>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</si>
  <si>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</si>
  <si>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</si>
  <si>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</si>
  <si>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</si>
  <si>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</si>
  <si>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</si>
  <si>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</si>
  <si>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</si>
  <si>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</si>
  <si>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</si>
  <si>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</si>
  <si>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</si>
  <si>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</si>
  <si>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</si>
  <si>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</si>
  <si>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</si>
  <si>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</si>
  <si>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</si>
  <si>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</si>
  <si>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</si>
  <si>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</si>
  <si>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</si>
  <si>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</si>
  <si>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</si>
  <si>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</si>
  <si>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</si>
  <si>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</si>
  <si>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</si>
  <si>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</si>
  <si>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</si>
  <si>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</si>
  <si>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</si>
  <si>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</si>
  <si>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</si>
  <si>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</si>
  <si>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</si>
  <si>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</si>
  <si>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</si>
  <si>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</si>
  <si>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</si>
  <si>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</si>
  <si>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</si>
  <si>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</si>
  <si>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</si>
  <si>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</si>
  <si>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</si>
  <si>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</si>
  <si>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</si>
  <si>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</si>
  <si>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</si>
  <si>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</si>
  <si>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</si>
  <si>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</si>
  <si>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</si>
  <si>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</si>
  <si>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</si>
  <si>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</si>
  <si>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</si>
  <si>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</si>
  <si>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</si>
  <si>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</si>
  <si>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</si>
  <si>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</si>
  <si>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</si>
  <si>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</si>
  <si>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</si>
  <si>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</si>
  <si>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</si>
  <si>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</si>
  <si>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</si>
  <si>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</si>
  <si>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</si>
  <si>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</si>
  <si>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</si>
  <si>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</si>
  <si>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</si>
  <si>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</si>
  <si>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</si>
  <si>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</si>
  <si>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</si>
  <si>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</si>
  <si>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</si>
  <si>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</si>
  <si>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</si>
  <si>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</si>
  <si>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</si>
  <si>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</si>
  <si>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</si>
  <si>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</si>
  <si>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</si>
  <si>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</si>
  <si>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</si>
  <si>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</si>
  <si>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</si>
  <si>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</si>
  <si>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</si>
  <si>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</si>
  <si>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</si>
  <si>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</si>
  <si>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</si>
  <si>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</si>
  <si>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</si>
  <si>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</si>
  <si>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</si>
  <si>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</si>
  <si>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</si>
  <si>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</si>
  <si>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</si>
  <si>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</si>
  <si>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</si>
  <si>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</si>
  <si>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</si>
  <si>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</si>
  <si>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</si>
  <si>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</si>
  <si>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</si>
  <si>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</si>
  <si>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</si>
  <si>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</si>
  <si>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</si>
  <si>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</si>
  <si>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</si>
  <si>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</si>
  <si>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</si>
  <si>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</si>
  <si>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</si>
  <si>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</si>
  <si>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</si>
  <si>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</si>
  <si>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</si>
  <si>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</si>
  <si>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</si>
  <si>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</si>
  <si>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</si>
  <si>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</si>
  <si>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</si>
  <si>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</si>
  <si>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</si>
  <si>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</si>
  <si>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</si>
  <si>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</si>
  <si>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</si>
  <si>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</si>
  <si>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</si>
  <si>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</si>
  <si>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</si>
  <si>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</si>
  <si>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</si>
  <si>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</si>
  <si>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</si>
  <si>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</si>
  <si>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</si>
  <si>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</si>
  <si>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</si>
  <si>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</si>
  <si>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</si>
  <si>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</si>
  <si>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</si>
  <si>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</si>
  <si>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</si>
  <si>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</si>
  <si>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</si>
  <si>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</si>
  <si>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</si>
  <si>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</si>
  <si>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</si>
  <si>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</si>
  <si>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</si>
  <si>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</si>
  <si>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</si>
  <si>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</si>
  <si>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</si>
  <si>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</si>
  <si>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</si>
  <si>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</si>
  <si>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</si>
  <si>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</si>
  <si>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</si>
  <si>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</si>
  <si>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</si>
  <si>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</si>
  <si>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</si>
  <si>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</si>
  <si>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</si>
  <si>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</si>
  <si>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</si>
  <si>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</si>
  <si>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</si>
  <si>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</si>
  <si>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</si>
  <si>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</si>
  <si>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</si>
  <si>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</si>
  <si>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</si>
  <si>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</si>
  <si>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</si>
  <si>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</si>
  <si>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</si>
  <si>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</si>
  <si>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</si>
  <si>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</si>
  <si>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</si>
  <si>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</si>
  <si>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</si>
  <si>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</si>
  <si>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</si>
  <si>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</si>
  <si>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</si>
  <si>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</si>
  <si>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</si>
  <si>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</si>
  <si>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</si>
  <si>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</si>
  <si>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</si>
  <si>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</si>
  <si>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</si>
  <si>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</si>
  <si>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</si>
  <si>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</si>
  <si>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</si>
  <si>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</si>
  <si>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</si>
  <si>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</si>
  <si>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</si>
  <si>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</si>
  <si>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</si>
  <si>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</si>
  <si>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</si>
  <si>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</si>
  <si>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</si>
  <si>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</si>
  <si>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</si>
  <si>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</si>
  <si>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</si>
  <si>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</si>
  <si>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</si>
  <si>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</si>
  <si>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</si>
  <si>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</si>
  <si>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</si>
  <si>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</si>
  <si>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</si>
  <si>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</si>
  <si>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</si>
  <si>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</si>
  <si>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</si>
  <si>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</si>
  <si>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</si>
  <si>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</si>
  <si>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</si>
  <si>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</si>
  <si>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</si>
  <si>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</si>
  <si>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</si>
  <si>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</si>
  <si>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</si>
  <si>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</si>
  <si>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</si>
  <si>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</si>
  <si>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</si>
  <si>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</si>
  <si>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</si>
  <si>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</si>
  <si>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</si>
  <si>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</si>
  <si>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</si>
  <si>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</si>
  <si>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</si>
  <si>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</si>
  <si>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</si>
  <si>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</si>
  <si>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</si>
  <si>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</si>
  <si>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</si>
  <si>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</si>
  <si>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</si>
  <si>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</si>
  <si>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</si>
  <si>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</si>
  <si>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</si>
  <si>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</si>
  <si>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</si>
  <si>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</si>
  <si>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</si>
  <si>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</si>
  <si>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</si>
  <si>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</si>
  <si>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</si>
  <si>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</si>
  <si>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</si>
  <si>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</si>
  <si>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</si>
  <si>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</si>
  <si>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</si>
  <si>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</si>
  <si>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</si>
  <si>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</si>
  <si>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</si>
  <si>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</si>
  <si>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</si>
  <si>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</si>
  <si>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</si>
  <si>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</si>
  <si>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</si>
  <si>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</si>
  <si>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</si>
  <si>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</si>
  <si>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</si>
  <si>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</si>
  <si>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</si>
  <si>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</si>
  <si>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</si>
  <si>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</si>
  <si>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</si>
  <si>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</si>
  <si>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</si>
  <si>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</si>
  <si>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</si>
  <si>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</si>
  <si>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</si>
  <si>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</si>
  <si>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</si>
  <si>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</si>
  <si>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</si>
  <si>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</si>
  <si>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</si>
  <si>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</si>
  <si>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</si>
  <si>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</si>
  <si>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</si>
  <si>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</si>
  <si>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</si>
  <si>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</si>
  <si>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</si>
  <si>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</si>
  <si>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</si>
  <si>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</si>
  <si>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</si>
  <si>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</si>
  <si>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</si>
  <si>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</si>
  <si>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</si>
  <si>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</si>
  <si>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</si>
  <si>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</si>
  <si>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</si>
  <si>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</si>
  <si>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</si>
  <si>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</si>
  <si>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</si>
  <si>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</si>
  <si>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</si>
  <si>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</si>
  <si>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</si>
  <si>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</si>
  <si>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</si>
  <si>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</si>
  <si>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</si>
  <si>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</si>
  <si>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</si>
  <si>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</si>
  <si>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</si>
  <si>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</si>
  <si>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</si>
  <si>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</si>
  <si>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</si>
  <si>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</si>
  <si>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</si>
  <si>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</si>
  <si>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</si>
  <si>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</si>
  <si>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</si>
  <si>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</si>
  <si>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</si>
  <si>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</si>
  <si>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</si>
  <si>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</si>
  <si>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</si>
  <si>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</si>
  <si>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</si>
  <si>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</si>
  <si>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</si>
  <si>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</si>
  <si>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</si>
  <si>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</si>
  <si>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</si>
  <si>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</si>
  <si>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</si>
  <si>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</si>
  <si>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</si>
  <si>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</si>
  <si>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</si>
  <si>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</si>
  <si>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</si>
  <si>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</si>
  <si>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</si>
  <si>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</si>
  <si>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</si>
  <si>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</si>
  <si>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</si>
  <si>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</si>
  <si>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</si>
  <si>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</si>
  <si>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</si>
  <si>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</si>
  <si>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</si>
  <si>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</si>
  <si>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</si>
  <si>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</si>
  <si>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</si>
  <si>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</si>
  <si>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</si>
  <si>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</si>
  <si>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</si>
  <si>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</si>
  <si>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</si>
  <si>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</si>
  <si>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</si>
  <si>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</si>
  <si>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</si>
  <si>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</si>
  <si>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</si>
  <si>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</si>
  <si>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</si>
  <si>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</si>
  <si>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</si>
  <si>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</si>
  <si>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</si>
  <si>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</si>
  <si>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</si>
  <si>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</si>
  <si>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</si>
  <si>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</si>
  <si>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</si>
  <si>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</si>
  <si>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</si>
  <si>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</si>
  <si>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</si>
  <si>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</si>
  <si>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</si>
  <si>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</si>
  <si>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</si>
  <si>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</si>
  <si>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</si>
  <si>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</si>
  <si>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</si>
  <si>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</si>
  <si>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</si>
  <si>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</si>
  <si>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</si>
  <si>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</si>
  <si>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</si>
  <si>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</si>
  <si>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</si>
  <si>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</si>
  <si>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</si>
  <si>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</si>
  <si>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</si>
  <si>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</si>
  <si>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</si>
  <si>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</si>
  <si>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</si>
  <si>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</si>
  <si>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</si>
  <si>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</si>
  <si>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</si>
  <si>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</si>
  <si>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</si>
  <si>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</si>
  <si>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</si>
  <si>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</si>
  <si>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</si>
  <si>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</si>
  <si>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</si>
  <si>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</si>
  <si>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</si>
  <si>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</si>
  <si>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</si>
  <si>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</si>
  <si>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</si>
  <si>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</si>
  <si>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</si>
  <si>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</si>
  <si>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</si>
  <si>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</si>
  <si>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</si>
  <si>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</si>
  <si>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</si>
  <si>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</si>
  <si>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</si>
  <si>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</si>
  <si>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</si>
  <si>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</si>
  <si>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</si>
  <si>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</si>
  <si>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</si>
  <si>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</si>
  <si>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</si>
  <si>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</si>
  <si>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</si>
  <si>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</si>
  <si>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</si>
  <si>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</si>
  <si>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</si>
  <si>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</si>
  <si>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</si>
  <si>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</si>
  <si>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</si>
  <si>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</si>
  <si>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</si>
  <si>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</si>
  <si>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</si>
  <si>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</si>
  <si>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</si>
  <si>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</si>
  <si>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</si>
  <si>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</si>
  <si>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</si>
  <si>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</si>
  <si>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</si>
  <si>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</si>
  <si>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</si>
  <si>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</si>
  <si>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</si>
  <si>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</si>
  <si>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</si>
  <si>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</si>
  <si>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</si>
  <si>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</si>
  <si>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</si>
  <si>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</si>
  <si>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</si>
  <si>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</si>
  <si>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</si>
  <si>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</si>
  <si>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</si>
  <si>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</si>
  <si>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</si>
  <si>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</si>
  <si>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</si>
  <si>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</si>
  <si>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</si>
  <si>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</si>
  <si>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</si>
  <si>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</si>
  <si>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</si>
  <si>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</si>
  <si>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</si>
  <si>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</si>
  <si>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</si>
  <si>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</si>
  <si>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</si>
  <si>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</si>
  <si>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</si>
  <si>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</si>
  <si>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</si>
  <si>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</si>
  <si>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</si>
  <si>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</si>
  <si>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</si>
  <si>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</si>
  <si>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</si>
  <si>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</si>
  <si>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</si>
  <si>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</si>
  <si>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</si>
  <si>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</si>
  <si>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</si>
  <si>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</si>
  <si>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</si>
  <si>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</si>
  <si>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</si>
  <si>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</si>
  <si>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</si>
  <si>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</si>
  <si>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</si>
  <si>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</si>
  <si>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</si>
  <si>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</si>
  <si>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</si>
  <si>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</si>
  <si>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</si>
  <si>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</si>
  <si>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</si>
  <si>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</si>
  <si>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</si>
  <si>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</si>
  <si>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</si>
  <si>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</si>
  <si>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</si>
  <si>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</si>
  <si>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</si>
  <si>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</si>
  <si>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</si>
  <si>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</si>
  <si>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</si>
  <si>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</si>
  <si>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</si>
  <si>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</si>
  <si>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</si>
  <si>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</si>
  <si>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</si>
  <si>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</si>
  <si>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</si>
  <si>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</si>
  <si>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</si>
  <si>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</si>
  <si>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</si>
  <si>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</si>
  <si>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</si>
  <si>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</si>
  <si>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</si>
  <si>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</si>
  <si>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</si>
  <si>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</si>
  <si>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</si>
  <si>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</si>
  <si>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</si>
  <si>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</si>
  <si>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</si>
  <si>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</si>
  <si>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</si>
  <si>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</si>
  <si>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</si>
  <si>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</si>
  <si>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</si>
  <si>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</si>
  <si>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</si>
  <si>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</si>
  <si>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</si>
  <si>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</si>
  <si>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</si>
  <si>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</si>
  <si>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</si>
  <si>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</si>
  <si>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</si>
  <si>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</si>
  <si>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</si>
  <si>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</si>
  <si>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</si>
  <si>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</si>
  <si>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</si>
  <si>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</si>
  <si>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</si>
  <si>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</si>
  <si>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</si>
  <si>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</si>
  <si>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</si>
  <si>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</si>
  <si>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</si>
  <si>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</si>
  <si>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</si>
  <si>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</si>
  <si>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</si>
  <si>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</si>
  <si>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</si>
  <si>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</si>
  <si>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</si>
  <si>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</si>
  <si>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</si>
  <si>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</si>
  <si>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</si>
  <si>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</si>
  <si>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</si>
  <si>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</si>
  <si>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</si>
  <si>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</si>
  <si>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</si>
  <si>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</si>
  <si>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</si>
  <si>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</si>
  <si>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</si>
  <si>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</si>
  <si>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</si>
  <si>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</si>
  <si>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</si>
  <si>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</si>
  <si>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</si>
  <si>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</si>
  <si>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</si>
  <si>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</si>
  <si>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</si>
  <si>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</si>
  <si>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</si>
  <si>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</si>
  <si>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</si>
  <si>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</si>
  <si>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</si>
  <si>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</si>
  <si>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</si>
  <si>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</si>
  <si>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</si>
  <si>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</si>
  <si>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</si>
  <si>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</si>
  <si>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</si>
  <si>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</si>
  <si>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</si>
  <si>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</si>
  <si>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</si>
  <si>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</si>
  <si>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</si>
  <si>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</si>
  <si>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</si>
  <si>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</si>
  <si>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</si>
  <si>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</si>
  <si>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</si>
  <si>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</si>
  <si>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</si>
  <si>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</si>
  <si>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</si>
  <si>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</si>
  <si>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</si>
  <si>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</si>
  <si>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</si>
  <si>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</si>
  <si>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</si>
  <si>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</si>
  <si>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</si>
  <si>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</si>
  <si>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</si>
  <si>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</si>
  <si>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</si>
  <si>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</si>
  <si>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</si>
  <si>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</si>
  <si>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</si>
  <si>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</si>
  <si>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</si>
  <si>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</si>
  <si>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</si>
  <si>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</si>
  <si>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</si>
  <si>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</si>
  <si>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</si>
  <si>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</si>
  <si>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</si>
  <si>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</si>
  <si>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</si>
  <si>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</si>
  <si>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</si>
  <si>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</si>
  <si>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</si>
  <si>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</si>
  <si>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</si>
  <si>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</si>
  <si>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</si>
  <si>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</si>
  <si>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</si>
  <si>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</si>
  <si>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</si>
  <si>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</si>
  <si>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</si>
  <si>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</si>
  <si>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</si>
  <si>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</si>
  <si>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</si>
  <si>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</si>
  <si>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</si>
  <si>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</si>
  <si>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</si>
  <si>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</si>
  <si>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</si>
  <si>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</si>
  <si>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</si>
  <si>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</si>
  <si>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</si>
  <si>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</si>
  <si>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</si>
  <si>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</si>
  <si>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</si>
  <si>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</si>
  <si>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</si>
  <si>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</si>
  <si>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</si>
  <si>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</si>
  <si>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</si>
  <si>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</si>
  <si>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</si>
  <si>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</si>
  <si>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</si>
  <si>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</si>
  <si>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</si>
  <si>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</si>
  <si>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</si>
  <si>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</si>
  <si>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</si>
  <si>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</si>
  <si>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</si>
  <si>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</si>
  <si>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</si>
  <si>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</si>
  <si>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</si>
  <si>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</si>
  <si>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</si>
  <si>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</si>
  <si>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</si>
  <si>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</si>
  <si>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</si>
  <si>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</si>
  <si>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</si>
  <si>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</si>
  <si>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</si>
  <si>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</si>
  <si>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</si>
  <si>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</si>
  <si>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</si>
  <si>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</si>
  <si>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</si>
  <si>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</si>
  <si>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</si>
  <si>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</si>
  <si>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</si>
  <si>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</si>
  <si>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</si>
  <si>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</si>
  <si>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</si>
  <si>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</si>
  <si>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</si>
  <si>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</si>
  <si>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</si>
  <si>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</si>
  <si>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</si>
  <si>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</si>
  <si>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</si>
  <si>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</si>
  <si>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</si>
  <si>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</si>
  <si>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</si>
  <si>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</si>
  <si>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</si>
  <si>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</si>
  <si>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</si>
  <si>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</si>
  <si>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</si>
  <si>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</si>
  <si>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</si>
  <si>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</si>
  <si>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</si>
  <si>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</si>
  <si>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</si>
  <si>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</si>
  <si>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</si>
  <si>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</si>
  <si>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</si>
  <si>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</si>
  <si>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</si>
  <si>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</si>
  <si>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</si>
  <si>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</si>
  <si>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</si>
  <si>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</si>
  <si>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</si>
  <si>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</si>
  <si>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</si>
  <si>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</si>
  <si>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</si>
  <si>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</si>
  <si>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</si>
  <si>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</si>
  <si>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</si>
  <si>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</si>
  <si>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</si>
  <si>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</si>
  <si>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</si>
  <si>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</si>
  <si>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</si>
  <si>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</si>
  <si>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</si>
  <si>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</si>
  <si>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</si>
  <si>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</si>
  <si>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</si>
  <si>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</si>
  <si>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</si>
  <si>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</si>
  <si>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</si>
  <si>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</si>
  <si>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</si>
  <si>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</si>
  <si>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</si>
  <si>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</si>
  <si>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</si>
  <si>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</si>
  <si>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</si>
  <si>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</si>
  <si>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</si>
  <si>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</si>
  <si>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</si>
  <si>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</si>
  <si>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</si>
  <si>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</si>
  <si>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</si>
  <si>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</si>
  <si>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</si>
  <si>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</si>
  <si>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</si>
  <si>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</si>
  <si>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</si>
  <si>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</si>
  <si>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</si>
  <si>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</si>
  <si>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</si>
  <si>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</si>
  <si>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</si>
  <si>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</si>
  <si>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</si>
  <si>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</si>
  <si>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</si>
  <si>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</si>
  <si>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</si>
  <si>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</si>
  <si>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</si>
  <si>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</si>
  <si>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</si>
  <si>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</si>
  <si>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</si>
  <si>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</si>
  <si>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</si>
  <si>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</si>
  <si>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</si>
  <si>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</si>
  <si>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</si>
  <si>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</si>
  <si>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</si>
  <si>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</si>
  <si>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</si>
  <si>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</si>
  <si>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</si>
  <si>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</si>
  <si>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</si>
  <si>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</si>
  <si>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</si>
  <si>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</si>
  <si>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</si>
  <si>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</si>
  <si>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</si>
  <si>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</si>
  <si>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</si>
  <si>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</si>
  <si>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</si>
  <si>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</si>
  <si>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</si>
  <si>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</si>
  <si>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</si>
  <si>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</si>
  <si>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</si>
  <si>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</si>
  <si>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</si>
  <si>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</si>
  <si>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</si>
  <si>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</si>
  <si>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</si>
  <si>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</si>
  <si>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</si>
  <si>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</si>
  <si>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</si>
  <si>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</si>
  <si>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</si>
  <si>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</si>
  <si>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</si>
  <si>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</si>
  <si>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</si>
  <si>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</si>
  <si>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</si>
  <si>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</si>
  <si>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</si>
  <si>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</si>
  <si>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</si>
  <si>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</si>
  <si>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</si>
  <si>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</si>
  <si>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</si>
  <si>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</si>
  <si>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</si>
  <si>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</si>
  <si>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</si>
  <si>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</si>
  <si>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</si>
  <si>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</si>
  <si>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</si>
  <si>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</si>
  <si>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</si>
  <si>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</si>
  <si>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</si>
  <si>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</si>
  <si>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</si>
  <si>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</si>
  <si>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</si>
  <si>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</si>
  <si>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</si>
  <si>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</si>
  <si>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</si>
  <si>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</si>
  <si>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</si>
  <si>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</si>
  <si>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</si>
  <si>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</si>
  <si>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</si>
  <si>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</si>
  <si>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</si>
  <si>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</si>
  <si>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</si>
  <si>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</si>
  <si>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</si>
  <si>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</si>
  <si>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</si>
  <si>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</si>
  <si>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</si>
  <si>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</si>
  <si>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</si>
  <si>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</si>
  <si>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</si>
  <si>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</si>
  <si>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</si>
  <si>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</si>
  <si>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</si>
  <si>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</si>
  <si>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</si>
  <si>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</si>
  <si>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</si>
  <si>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</si>
  <si>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</si>
  <si>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</si>
  <si>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</si>
  <si>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</si>
  <si>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</si>
  <si>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</si>
  <si>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</si>
  <si>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</si>
  <si>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</si>
  <si>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</si>
  <si>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</si>
  <si>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</si>
  <si>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</si>
  <si>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</si>
  <si>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</si>
  <si>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</si>
  <si>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</si>
  <si>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</si>
  <si>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</si>
  <si>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</si>
  <si>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</si>
  <si>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</si>
  <si>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</si>
  <si>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</si>
  <si>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</si>
  <si>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</si>
  <si>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</si>
  <si>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</si>
  <si>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</si>
  <si>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</si>
  <si>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</si>
  <si>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</si>
  <si>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</si>
  <si>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</si>
  <si>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</si>
  <si>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</si>
  <si>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</si>
  <si>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</si>
  <si>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</si>
  <si>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</si>
  <si>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</si>
  <si>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</si>
  <si>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</si>
  <si>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</si>
  <si>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</si>
  <si>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</si>
  <si>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</si>
  <si>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</si>
  <si>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</si>
  <si>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</si>
  <si>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</si>
  <si>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</si>
  <si>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</si>
  <si>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</si>
  <si>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</si>
  <si>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</si>
  <si>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</si>
  <si>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</si>
  <si>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</si>
  <si>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</si>
  <si>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</si>
  <si>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</si>
  <si>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</si>
  <si>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</si>
  <si>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</si>
  <si>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</si>
  <si>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</si>
  <si>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</si>
  <si>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</si>
  <si>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</si>
  <si>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</si>
  <si>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</si>
  <si>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</si>
  <si>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</si>
  <si>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</si>
  <si>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</si>
  <si>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</si>
  <si>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</si>
  <si>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</si>
  <si>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</si>
  <si>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</si>
  <si>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</si>
  <si>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</si>
  <si>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</si>
  <si>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</si>
  <si>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</si>
  <si>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</si>
  <si>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</si>
  <si>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</si>
  <si>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</si>
  <si>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</si>
  <si>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</si>
  <si>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</si>
  <si>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</si>
  <si>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</si>
  <si>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</si>
  <si>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</si>
  <si>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</si>
  <si>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</si>
  <si>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</si>
  <si>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</si>
  <si>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</si>
  <si>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</si>
  <si>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</si>
  <si>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</si>
  <si>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</si>
  <si>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</si>
  <si>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</si>
  <si>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</si>
  <si>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</si>
  <si>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</si>
  <si>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</si>
  <si>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</si>
  <si>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</si>
  <si>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</si>
  <si>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</si>
  <si>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</si>
  <si>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</si>
  <si>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</si>
  <si>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</si>
  <si>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</si>
  <si>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</si>
  <si>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</si>
  <si>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</si>
  <si>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</si>
  <si>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</si>
  <si>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</si>
  <si>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</si>
  <si>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</si>
  <si>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</si>
  <si>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</si>
  <si>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</si>
  <si>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</si>
  <si>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</si>
  <si>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</si>
  <si>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</si>
  <si>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</si>
  <si>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</si>
  <si>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</si>
  <si>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</si>
  <si>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</si>
  <si>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</si>
  <si>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</si>
  <si>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</si>
  <si>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</si>
  <si>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</si>
  <si>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</si>
  <si>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</si>
  <si>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</si>
  <si>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</si>
  <si>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</si>
  <si>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</si>
  <si>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</si>
  <si>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</si>
  <si>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</si>
  <si>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</si>
  <si>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</si>
  <si>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</si>
  <si>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</si>
  <si>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</si>
  <si>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</si>
  <si>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</si>
  <si>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</si>
  <si>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</si>
  <si>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</si>
  <si>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</si>
  <si>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</si>
  <si>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</si>
  <si>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</si>
  <si>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</si>
  <si>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</si>
  <si>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</si>
  <si>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</si>
  <si>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</si>
  <si>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</si>
  <si>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</si>
  <si>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</si>
  <si>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</si>
  <si>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</si>
  <si>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</si>
  <si>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</si>
  <si>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</si>
  <si>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</si>
  <si>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</si>
  <si>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</si>
  <si>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</si>
  <si>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</si>
  <si>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</si>
  <si>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</si>
  <si>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</si>
  <si>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</si>
  <si>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</si>
  <si>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</si>
  <si>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</si>
  <si>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</si>
  <si>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</si>
  <si>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</si>
  <si>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</si>
  <si>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</si>
  <si>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</si>
  <si>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</si>
  <si>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</si>
  <si>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</si>
  <si>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</si>
  <si>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</si>
  <si>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</si>
  <si>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</si>
  <si>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</si>
  <si>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</si>
  <si>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</si>
  <si>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</si>
  <si>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</si>
  <si>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</si>
  <si>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</si>
  <si>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</si>
  <si>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</si>
  <si>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</si>
  <si>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</si>
  <si>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</si>
  <si>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</si>
  <si>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</si>
  <si>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</si>
  <si>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</si>
  <si>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</si>
  <si>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</si>
  <si>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</si>
  <si>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</si>
  <si>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</si>
  <si>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</si>
  <si>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</si>
  <si>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</si>
  <si>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</si>
  <si>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</si>
  <si>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</si>
  <si>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</si>
  <si>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</si>
  <si>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</si>
  <si>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</si>
  <si>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</si>
  <si>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</si>
  <si>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</si>
  <si>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</si>
  <si>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</si>
  <si>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</si>
  <si>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</si>
  <si>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</si>
  <si>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</si>
  <si>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</si>
  <si>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</si>
  <si>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</si>
  <si>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</si>
  <si>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</si>
  <si>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</si>
  <si>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</si>
  <si>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</si>
  <si>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</si>
  <si>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</si>
  <si>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</si>
  <si>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</si>
  <si>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</si>
  <si>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</si>
  <si>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</si>
  <si>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</si>
  <si>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</si>
  <si>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</si>
  <si>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</si>
  <si>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</si>
  <si>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</si>
  <si>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</si>
  <si>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</si>
  <si>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</si>
  <si>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</si>
  <si>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</si>
  <si>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</si>
  <si>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</si>
  <si>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</si>
  <si>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</si>
  <si>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</si>
  <si>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</si>
  <si>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</si>
  <si>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</si>
  <si>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</si>
  <si>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</si>
  <si>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</si>
  <si>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</si>
  <si>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</si>
  <si>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</si>
  <si>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</si>
  <si>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</si>
  <si>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</si>
  <si>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</si>
  <si>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</si>
  <si>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</si>
  <si>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</si>
  <si>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</si>
  <si>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</si>
  <si>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</si>
  <si>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</si>
  <si>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</si>
  <si>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</si>
  <si>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</si>
  <si>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</si>
  <si>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</si>
  <si>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</si>
  <si>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</si>
  <si>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</si>
  <si>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</si>
  <si>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</si>
  <si>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</si>
  <si>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</si>
  <si>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</si>
  <si>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</si>
  <si>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</si>
  <si>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</si>
  <si>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</si>
  <si>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</si>
  <si>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</si>
  <si>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</si>
  <si>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</si>
  <si>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</si>
  <si>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</si>
  <si>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</si>
  <si>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</si>
  <si>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</si>
  <si>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</si>
  <si>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</si>
  <si>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</si>
  <si>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</si>
  <si>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</si>
  <si>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</si>
  <si>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</si>
  <si>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</si>
  <si>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</si>
  <si>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</si>
  <si>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</si>
  <si>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</si>
  <si>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</si>
  <si>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</si>
  <si>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</si>
  <si>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</si>
  <si>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</si>
  <si>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</si>
  <si>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</si>
  <si>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</si>
  <si>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</si>
  <si>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</si>
  <si>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</si>
  <si>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</si>
  <si>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</si>
  <si>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</si>
  <si>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</si>
  <si>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</si>
  <si>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</si>
  <si>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</si>
  <si>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</si>
  <si>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</si>
  <si>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</si>
  <si>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</si>
  <si>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</si>
  <si>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</si>
  <si>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</si>
  <si>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</si>
  <si>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</si>
  <si>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</si>
  <si>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</si>
  <si>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</si>
  <si>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</si>
  <si>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</si>
  <si>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</si>
  <si>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</si>
  <si>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</si>
  <si>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</si>
  <si>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</si>
  <si>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</si>
  <si>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</si>
  <si>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</si>
  <si>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</si>
  <si>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</si>
  <si>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</si>
  <si>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</si>
  <si>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</si>
  <si>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</si>
  <si>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</si>
  <si>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</si>
  <si>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</si>
  <si>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</si>
  <si>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</si>
  <si>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</si>
  <si>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</si>
  <si>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</si>
  <si>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</si>
  <si>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</si>
  <si>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</si>
  <si>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</si>
  <si>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</si>
  <si>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</si>
  <si>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</si>
  <si>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</si>
  <si>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</si>
  <si>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</si>
  <si>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</si>
  <si>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</si>
  <si>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</si>
  <si>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</si>
  <si>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</si>
  <si>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</si>
  <si>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</si>
  <si>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</si>
  <si>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</si>
  <si>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</si>
  <si>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</si>
  <si>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</si>
  <si>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</si>
  <si>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</si>
  <si>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</si>
  <si>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</si>
  <si>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</si>
  <si>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</si>
  <si>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</si>
  <si>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</si>
  <si>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</si>
  <si>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</si>
  <si>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</si>
  <si>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</si>
  <si>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</si>
  <si>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</si>
  <si>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</si>
  <si>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</si>
  <si>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</si>
  <si>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</si>
  <si>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</si>
  <si>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</si>
  <si>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</si>
  <si>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</si>
  <si>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</si>
  <si>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</si>
  <si>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</si>
  <si>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</si>
  <si>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</si>
  <si>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</si>
  <si>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</si>
  <si>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</si>
  <si>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</si>
  <si>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</si>
  <si>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</si>
  <si>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</si>
  <si>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</si>
  <si>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</si>
  <si>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</si>
  <si>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</si>
  <si>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</si>
  <si>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</si>
  <si>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</si>
  <si>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</si>
  <si>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</si>
  <si>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</si>
  <si>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</si>
  <si>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</si>
  <si>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</si>
  <si>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</si>
  <si>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</si>
  <si>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</si>
  <si>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</si>
  <si>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</si>
  <si>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</si>
  <si>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</si>
  <si>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</si>
  <si>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</si>
  <si>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</si>
  <si>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</si>
  <si>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</si>
  <si>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</si>
  <si>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</si>
  <si>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</si>
  <si>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</si>
  <si>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</si>
  <si>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</si>
  <si>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</si>
  <si>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</si>
  <si>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</si>
  <si>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</si>
  <si>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</si>
  <si>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</si>
  <si>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</si>
  <si>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</si>
  <si>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</si>
  <si>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</si>
  <si>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</si>
  <si>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</si>
  <si>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</si>
  <si>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</si>
  <si>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</si>
  <si>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</si>
  <si>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</si>
  <si>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</si>
  <si>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</si>
  <si>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</si>
  <si>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</si>
  <si>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</si>
  <si>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</si>
  <si>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</si>
  <si>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</si>
  <si>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</si>
  <si>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</si>
  <si>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</si>
  <si>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</si>
  <si>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</si>
  <si>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</si>
  <si>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</si>
  <si>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</si>
  <si>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</si>
  <si>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</si>
  <si>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</si>
  <si>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</si>
  <si>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</si>
  <si>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</si>
  <si>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</si>
  <si>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</si>
  <si>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</si>
  <si>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</si>
  <si>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</si>
  <si>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</si>
  <si>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</si>
  <si>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</si>
  <si>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</si>
  <si>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</si>
  <si>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</si>
  <si>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</si>
  <si>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</si>
  <si>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</si>
  <si>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</si>
  <si>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</si>
  <si>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</si>
  <si>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</si>
  <si>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</si>
  <si>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</si>
  <si>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</si>
  <si>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</si>
  <si>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</si>
  <si>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</si>
  <si>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</si>
  <si>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</si>
  <si>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</si>
  <si>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</si>
  <si>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</si>
  <si>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</si>
  <si>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</si>
  <si>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</si>
  <si>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</si>
  <si>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</si>
  <si>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</si>
  <si>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</si>
  <si>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</si>
  <si>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</si>
  <si>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</si>
  <si>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</si>
  <si>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</si>
  <si>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</si>
  <si>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</si>
  <si>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</si>
  <si>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</si>
  <si>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</si>
  <si>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</si>
  <si>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</si>
  <si>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</si>
  <si>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</si>
  <si>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</si>
  <si>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</si>
  <si>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</si>
  <si>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</si>
  <si>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</si>
  <si>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</si>
  <si>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</si>
  <si>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</si>
  <si>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</si>
  <si>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</si>
  <si>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</si>
  <si>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</si>
  <si>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</si>
  <si>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</si>
  <si>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</si>
  <si>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</si>
  <si>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</si>
  <si>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</si>
  <si>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</si>
  <si>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</si>
  <si>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</si>
  <si>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</si>
  <si>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</si>
  <si>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</si>
  <si>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</si>
  <si>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</si>
  <si>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</si>
  <si>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</si>
  <si>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</si>
  <si>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</si>
  <si>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</si>
  <si>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</si>
  <si>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</si>
  <si>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</si>
  <si>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</si>
  <si>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</si>
  <si>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</si>
  <si>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</si>
  <si>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</si>
  <si>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</si>
  <si>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</si>
  <si>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</si>
  <si>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</si>
  <si>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</si>
  <si>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</si>
  <si>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</si>
  <si>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</si>
  <si>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</si>
  <si>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</si>
  <si>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</si>
  <si>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</si>
  <si>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</si>
  <si>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</si>
  <si>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</si>
  <si>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</si>
  <si>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</si>
  <si>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</si>
  <si>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</si>
  <si>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</si>
  <si>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</si>
  <si>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</si>
  <si>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</si>
  <si>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</si>
  <si>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</si>
  <si>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</si>
  <si>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</si>
  <si>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</si>
  <si>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</si>
  <si>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</si>
  <si>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</si>
  <si>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</si>
  <si>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</si>
  <si>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</si>
  <si>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</si>
  <si>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</si>
  <si>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</si>
  <si>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</si>
  <si>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</si>
  <si>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</si>
  <si>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</si>
  <si>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</si>
  <si>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</si>
  <si>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</si>
  <si>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</si>
  <si>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</si>
  <si>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</si>
  <si>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</si>
  <si>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</si>
  <si>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</si>
  <si>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</si>
  <si>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</si>
  <si>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</si>
  <si>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</si>
  <si>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</si>
  <si>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</si>
  <si>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</si>
  <si>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</si>
  <si>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</si>
  <si>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</si>
  <si>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</si>
  <si>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</si>
  <si>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</si>
  <si>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</si>
  <si>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</si>
  <si>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</si>
  <si>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</si>
  <si>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</si>
  <si>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</si>
  <si>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</si>
  <si>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</si>
  <si>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</si>
  <si>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</si>
  <si>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</si>
  <si>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</si>
  <si>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</si>
  <si>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</si>
  <si>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</si>
  <si>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</si>
  <si>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</si>
  <si>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</si>
  <si>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</si>
  <si>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</si>
  <si>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</si>
  <si>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</si>
  <si>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</si>
  <si>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</si>
  <si>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</si>
  <si>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</si>
  <si>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</si>
  <si>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</si>
  <si>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</si>
  <si>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</si>
  <si>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</si>
  <si>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</si>
  <si>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</si>
  <si>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</si>
  <si>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</si>
  <si>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</si>
  <si>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</si>
  <si>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</si>
  <si>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</si>
  <si>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</si>
  <si>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</si>
  <si>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</si>
  <si>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</si>
  <si>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</si>
  <si>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</si>
  <si>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</si>
  <si>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</si>
  <si>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</si>
  <si>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</si>
  <si>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</si>
  <si>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</si>
  <si>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</si>
  <si>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</si>
  <si>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</si>
  <si>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</si>
  <si>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</si>
  <si>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</si>
  <si>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</si>
  <si>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</si>
  <si>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</si>
  <si>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</si>
  <si>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</si>
  <si>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</si>
  <si>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</si>
  <si>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</si>
  <si>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</si>
  <si>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</si>
  <si>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</si>
  <si>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</si>
  <si>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</si>
  <si>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</si>
  <si>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</si>
  <si>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</si>
  <si>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</si>
  <si>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</si>
  <si>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</si>
  <si>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</si>
  <si>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</si>
  <si>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</si>
  <si>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</si>
  <si>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</si>
  <si>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</si>
  <si>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</si>
  <si>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</si>
  <si>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</si>
  <si>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</si>
  <si>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</si>
  <si>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</si>
  <si>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</si>
  <si>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</si>
  <si>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</si>
  <si>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</si>
  <si>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</si>
  <si>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</si>
  <si>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</si>
  <si>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</si>
  <si>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</si>
  <si>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</si>
  <si>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</si>
  <si>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</si>
  <si>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</si>
  <si>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</si>
  <si>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</si>
  <si>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</si>
  <si>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</si>
  <si>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</si>
  <si>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</si>
  <si>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</si>
  <si>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</si>
  <si>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</si>
  <si>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</si>
  <si>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</si>
  <si>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</si>
  <si>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</si>
  <si>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</si>
  <si>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</si>
  <si>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</si>
  <si>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</si>
  <si>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</si>
  <si>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</si>
  <si>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</si>
  <si>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</si>
  <si>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</si>
  <si>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</si>
  <si>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</si>
  <si>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</si>
  <si>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</si>
  <si>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</si>
  <si>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</si>
  <si>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</si>
  <si>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</si>
  <si>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</si>
  <si>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</si>
  <si>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</si>
  <si>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</si>
  <si>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</si>
  <si>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</si>
  <si>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</si>
  <si>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</si>
  <si>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</si>
  <si>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</si>
  <si>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</si>
  <si>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</si>
  <si>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</si>
  <si>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</si>
  <si>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</si>
  <si>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</si>
  <si>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</si>
  <si>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</si>
  <si>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</si>
  <si>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</si>
  <si>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</si>
  <si>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</si>
  <si>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</si>
  <si>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</si>
  <si>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</si>
  <si>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</si>
  <si>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</si>
  <si>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</si>
  <si>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</si>
  <si>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</si>
  <si>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</si>
  <si>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</si>
  <si>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</si>
  <si>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</si>
  <si>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</si>
  <si>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</si>
  <si>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</si>
  <si>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</si>
  <si>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</si>
  <si>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</si>
  <si>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</si>
  <si>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</si>
  <si>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</si>
  <si>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</si>
  <si>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</si>
  <si>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</si>
  <si>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</si>
  <si>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</si>
  <si>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</si>
  <si>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</si>
  <si>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</si>
  <si>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</si>
  <si>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</si>
  <si>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</si>
  <si>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</si>
  <si>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</si>
  <si>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</si>
  <si>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</si>
  <si>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</si>
  <si>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</si>
  <si>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</si>
  <si>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</si>
  <si>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</si>
  <si>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</si>
  <si>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</si>
  <si>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</si>
  <si>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</si>
  <si>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</si>
  <si>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</si>
  <si>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</si>
  <si>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</si>
  <si>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</si>
  <si>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</si>
  <si>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</si>
  <si>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</si>
  <si>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</si>
  <si>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</si>
  <si>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</si>
  <si>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</si>
  <si>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</si>
  <si>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</si>
  <si>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</si>
  <si>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</si>
  <si>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</si>
  <si>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</si>
  <si>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</si>
  <si>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</si>
  <si>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</si>
  <si>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</si>
  <si>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</si>
  <si>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</si>
  <si>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</si>
  <si>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</si>
  <si>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</si>
  <si>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</si>
  <si>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</si>
  <si>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</si>
  <si>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</si>
  <si>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</si>
  <si>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</si>
  <si>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</si>
  <si>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</si>
  <si>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</si>
  <si>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</si>
  <si>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</si>
  <si>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</si>
  <si>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</si>
  <si>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</si>
  <si>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</si>
  <si>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</si>
  <si>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</si>
  <si>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</si>
  <si>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</si>
  <si>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</si>
  <si>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</si>
  <si>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</si>
  <si>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</si>
  <si>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</si>
  <si>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</si>
  <si>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</si>
  <si>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</si>
  <si>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</si>
  <si>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</si>
  <si>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</si>
  <si>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</si>
  <si>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</si>
  <si>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</si>
  <si>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</si>
  <si>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</si>
  <si>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</si>
  <si>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</si>
  <si>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</si>
  <si>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</si>
  <si>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</si>
  <si>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</si>
  <si>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</si>
  <si>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</si>
  <si>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</si>
  <si>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</si>
  <si>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</si>
  <si>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</si>
  <si>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</si>
  <si>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</si>
  <si>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</si>
  <si>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</si>
  <si>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</si>
  <si>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</si>
  <si>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</si>
  <si>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</si>
  <si>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</si>
  <si>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</si>
  <si>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</si>
  <si>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</si>
  <si>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</si>
  <si>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</si>
  <si>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</si>
  <si>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</si>
  <si>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</si>
  <si>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</si>
  <si>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</si>
  <si>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</si>
  <si>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</si>
  <si>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</si>
  <si>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</si>
  <si>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</si>
  <si>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</si>
  <si>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</si>
  <si>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</si>
  <si>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</si>
  <si>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</si>
  <si>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</si>
  <si>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</si>
  <si>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</si>
  <si>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</si>
  <si>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</si>
  <si>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</si>
  <si>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</si>
  <si>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</si>
  <si>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</si>
  <si>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</si>
  <si>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</si>
  <si>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</si>
  <si>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</si>
  <si>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</si>
  <si>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</si>
  <si>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</si>
  <si>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</si>
  <si>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</si>
  <si>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</si>
  <si>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</si>
  <si>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</si>
  <si>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</si>
  <si>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</si>
  <si>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</si>
  <si>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</si>
  <si>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</si>
  <si>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</si>
  <si>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</si>
  <si>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</si>
  <si>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</si>
  <si>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</si>
  <si>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</si>
  <si>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</si>
  <si>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</si>
  <si>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</si>
  <si>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</si>
  <si>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</si>
  <si>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</si>
  <si>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</si>
  <si>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</si>
  <si>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</si>
  <si>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</si>
  <si>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</si>
  <si>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</si>
  <si>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</si>
  <si>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</si>
  <si>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</si>
  <si>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</si>
  <si>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</si>
  <si>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</si>
  <si>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</si>
  <si>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</si>
  <si>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</si>
  <si>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</si>
  <si>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</si>
  <si>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</si>
  <si>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</si>
  <si>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</si>
  <si>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</si>
  <si>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</si>
  <si>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</si>
  <si>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</si>
  <si>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</si>
  <si>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</si>
  <si>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</si>
  <si>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</si>
  <si>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</si>
  <si>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</si>
  <si>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</si>
  <si>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</si>
  <si>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</si>
  <si>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</si>
  <si>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</si>
  <si>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</si>
  <si>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</si>
  <si>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</si>
  <si>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</si>
  <si>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</si>
  <si>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</si>
  <si>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</si>
  <si>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</si>
  <si>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</si>
  <si>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</si>
  <si>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</si>
  <si>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</si>
  <si>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</si>
  <si>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</si>
  <si>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</si>
  <si>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</si>
  <si>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</si>
  <si>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</si>
  <si>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</si>
  <si>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</si>
  <si>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</si>
  <si>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</si>
  <si>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</si>
  <si>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</si>
  <si>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</si>
  <si>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</si>
  <si>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</si>
  <si>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</si>
  <si>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</si>
  <si>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</si>
  <si>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</si>
  <si>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</si>
  <si>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</si>
  <si>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</si>
  <si>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</si>
  <si>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</si>
  <si>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</si>
  <si>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</si>
  <si>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</si>
  <si>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</si>
  <si>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</si>
  <si>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</si>
  <si>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</si>
  <si>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</si>
  <si>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</si>
  <si>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</si>
  <si>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</si>
  <si>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</si>
  <si>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</si>
  <si>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</si>
  <si>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</si>
  <si>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</si>
  <si>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</si>
  <si>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</si>
  <si>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</si>
  <si>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</si>
  <si>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</si>
  <si>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</si>
  <si>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</si>
  <si>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</si>
  <si>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</si>
  <si>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</si>
  <si>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</si>
  <si>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</si>
  <si>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</si>
  <si>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</si>
  <si>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</si>
  <si>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</si>
  <si>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</si>
  <si>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</si>
  <si>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</si>
  <si>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</si>
  <si>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</si>
  <si>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</si>
  <si>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</si>
  <si>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</si>
  <si>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</si>
  <si>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</si>
  <si>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</si>
  <si>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</si>
  <si>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</si>
  <si>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</si>
  <si>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</si>
  <si>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</si>
  <si>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</si>
  <si>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</si>
  <si>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</si>
  <si>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</si>
  <si>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</si>
  <si>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</si>
  <si>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</si>
  <si>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</si>
  <si>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</si>
  <si>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</si>
  <si>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</si>
  <si>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</si>
  <si>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</si>
  <si>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</si>
  <si>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</si>
  <si>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</si>
  <si>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</si>
  <si>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</si>
  <si>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</si>
  <si>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</si>
  <si>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</si>
  <si>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</si>
  <si>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</si>
  <si>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</si>
  <si>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</si>
  <si>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</si>
  <si>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</si>
  <si>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</si>
  <si>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</si>
  <si>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</si>
  <si>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</si>
  <si>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</si>
  <si>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</si>
  <si>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</si>
  <si>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</si>
  <si>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</si>
  <si>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</si>
  <si>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</si>
  <si>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</si>
  <si>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</si>
  <si>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</si>
  <si>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</si>
  <si>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</si>
  <si>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</si>
  <si>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</si>
  <si>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</si>
  <si>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</si>
  <si>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</si>
  <si>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</si>
  <si>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</si>
  <si>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</si>
  <si>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</si>
  <si>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</si>
  <si>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</si>
  <si>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</si>
  <si>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</si>
  <si>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</si>
  <si>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</si>
  <si>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</si>
  <si>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</si>
  <si>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</si>
  <si>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</si>
  <si>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</si>
  <si>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</si>
  <si>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</si>
  <si>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</si>
  <si>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</si>
  <si>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</si>
  <si>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</si>
  <si>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</si>
  <si>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</si>
  <si>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</si>
  <si>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</si>
  <si>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</si>
  <si>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</si>
  <si>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</si>
  <si>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</si>
  <si>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</si>
  <si>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</si>
  <si>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</si>
  <si>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</si>
  <si>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</si>
  <si>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</si>
  <si>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</si>
  <si>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</si>
  <si>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</si>
  <si>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</si>
  <si>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</si>
  <si>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</si>
  <si>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</si>
  <si>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</si>
  <si>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</si>
  <si>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</si>
  <si>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</si>
  <si>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</si>
  <si>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</si>
  <si>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</si>
  <si>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</si>
  <si>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</si>
  <si>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</si>
  <si>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</si>
  <si>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</si>
  <si>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</si>
  <si>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</si>
  <si>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</si>
  <si>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</si>
  <si>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</si>
  <si>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</si>
  <si>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</si>
  <si>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</si>
  <si>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</si>
  <si>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</si>
  <si>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</si>
  <si>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</si>
  <si>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</si>
  <si>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</si>
  <si>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</si>
  <si>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</si>
  <si>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</si>
  <si>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</si>
  <si>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</si>
  <si>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</si>
  <si>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</si>
  <si>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</si>
  <si>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</si>
  <si>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</si>
  <si>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</si>
  <si>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</si>
  <si>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</si>
  <si>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</si>
  <si>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</si>
  <si>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</si>
  <si>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</si>
  <si>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</si>
  <si>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</si>
  <si>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</si>
  <si>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</si>
  <si>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</si>
  <si>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</si>
  <si>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</si>
  <si>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</si>
  <si>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</si>
  <si>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</si>
  <si>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</si>
  <si>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</si>
  <si>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</si>
  <si>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</si>
  <si>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</si>
  <si>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</si>
  <si>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</si>
  <si>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</si>
  <si>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</si>
  <si>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</si>
  <si>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</si>
  <si>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</si>
  <si>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</si>
  <si>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</si>
  <si>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</si>
  <si>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</si>
  <si>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</si>
  <si>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</si>
  <si>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</si>
  <si>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</si>
  <si>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</si>
  <si>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</si>
  <si>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</si>
  <si>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</si>
  <si>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</si>
  <si>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</si>
  <si>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</si>
  <si>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</si>
  <si>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</si>
  <si>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</si>
  <si>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</si>
  <si>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</si>
  <si>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</si>
  <si>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</si>
  <si>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</si>
  <si>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</si>
  <si>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</si>
  <si>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</si>
  <si>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</si>
  <si>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</si>
  <si>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</si>
  <si>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</si>
  <si>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</si>
  <si>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</si>
  <si>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</si>
  <si>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</si>
  <si>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</si>
  <si>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</si>
  <si>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</si>
  <si>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</si>
  <si>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</si>
  <si>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</si>
  <si>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</si>
  <si>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</si>
  <si>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</si>
  <si>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</si>
  <si>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</si>
  <si>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</si>
  <si>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</si>
  <si>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</si>
  <si>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</si>
  <si>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</si>
  <si>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</si>
  <si>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</si>
  <si>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</si>
  <si>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</si>
  <si>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</si>
  <si>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</si>
  <si>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</si>
  <si>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</si>
  <si>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</si>
  <si>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</si>
  <si>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</si>
  <si>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</si>
  <si>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</si>
  <si>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</si>
  <si>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</si>
  <si>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</si>
  <si>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</si>
  <si>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</si>
  <si>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</si>
  <si>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</si>
  <si>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</si>
  <si>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</si>
  <si>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</si>
  <si>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</si>
  <si>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</si>
  <si>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</si>
  <si>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</si>
  <si>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</si>
  <si>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</si>
  <si>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</si>
  <si>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</si>
  <si>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</si>
  <si>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</si>
  <si>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</si>
  <si>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</si>
  <si>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</si>
  <si>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</si>
  <si>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</si>
  <si>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</si>
  <si>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</si>
  <si>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</si>
  <si>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</si>
  <si>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</si>
  <si>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</si>
  <si>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</si>
  <si>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</si>
  <si>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</si>
  <si>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</si>
  <si>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</si>
  <si>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</si>
  <si>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</si>
  <si>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</si>
  <si>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</si>
  <si>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</si>
  <si>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</si>
  <si>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</si>
  <si>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</si>
  <si>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</si>
  <si>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</si>
  <si>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</si>
  <si>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</si>
  <si>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</si>
  <si>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</si>
  <si>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</si>
  <si>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</si>
  <si>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</si>
  <si>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</si>
  <si>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</si>
  <si>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</si>
  <si>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</si>
  <si>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</si>
  <si>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</si>
  <si>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</si>
  <si>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</si>
  <si>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</si>
  <si>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</si>
  <si>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</si>
  <si>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</si>
  <si>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</si>
  <si>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</si>
  <si>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</si>
  <si>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</si>
  <si>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</si>
  <si>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</si>
  <si>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</si>
  <si>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</si>
  <si>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</si>
  <si>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</si>
  <si>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</si>
  <si>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</si>
  <si>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</si>
  <si>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</si>
  <si>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</si>
  <si>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</si>
  <si>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</si>
  <si>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</si>
  <si>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</si>
  <si>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</si>
  <si>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</si>
  <si>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</si>
  <si>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</si>
  <si>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</si>
  <si>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</si>
  <si>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</si>
  <si>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</si>
  <si>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</si>
  <si>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</si>
  <si>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</si>
  <si>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</si>
  <si>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</si>
  <si>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</si>
  <si>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</si>
  <si>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</si>
  <si>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</si>
  <si>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</si>
  <si>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</si>
  <si>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</si>
  <si>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</si>
  <si>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</si>
  <si>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</si>
  <si>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</si>
  <si>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</si>
  <si>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</si>
  <si>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</si>
  <si>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</si>
  <si>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</si>
  <si>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</si>
  <si>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</si>
  <si>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</si>
  <si>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</si>
  <si>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</si>
  <si>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</si>
  <si>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</si>
  <si>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</si>
  <si>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</si>
  <si>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</si>
  <si>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</si>
  <si>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</si>
  <si>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</si>
  <si>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</si>
  <si>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</si>
  <si>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</si>
  <si>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</si>
  <si>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</si>
  <si>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</si>
  <si>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</si>
  <si>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</si>
  <si>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</si>
  <si>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</si>
  <si>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</si>
  <si>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</si>
  <si>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</si>
  <si>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</si>
  <si>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</si>
  <si>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</si>
  <si>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</si>
  <si>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</si>
  <si>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</si>
  <si>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</si>
  <si>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</si>
  <si>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</si>
  <si>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</si>
  <si>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</si>
  <si>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</si>
  <si>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</si>
  <si>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</si>
  <si>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</si>
  <si>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</si>
  <si>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</si>
  <si>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</si>
  <si>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</si>
  <si>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</si>
  <si>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</si>
  <si>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</si>
  <si>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</si>
  <si>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</si>
  <si>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</si>
  <si>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</si>
  <si>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</si>
  <si>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</si>
  <si>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</si>
  <si>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</si>
  <si>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</si>
  <si>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</si>
  <si>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</si>
  <si>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</si>
  <si>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</si>
  <si>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</si>
  <si>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</si>
  <si>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</si>
  <si>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</si>
  <si>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</si>
  <si>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</si>
  <si>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</si>
  <si>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</si>
  <si>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</si>
  <si>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</si>
  <si>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</si>
  <si>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</si>
  <si>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</si>
  <si>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</si>
  <si>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</si>
  <si>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</si>
  <si>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</si>
  <si>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</si>
  <si>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</si>
  <si>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</si>
  <si>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</si>
  <si>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</si>
  <si>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</si>
  <si>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</si>
  <si>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</si>
  <si>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</si>
  <si>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</si>
  <si>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</si>
  <si>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</si>
  <si>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</si>
  <si>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</si>
  <si>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</si>
  <si>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</si>
  <si>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</si>
  <si>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</si>
  <si>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</si>
  <si>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</si>
  <si>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</si>
  <si>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</si>
  <si>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</si>
  <si>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</si>
  <si>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</si>
  <si>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</si>
  <si>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</si>
  <si>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</si>
  <si>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</si>
  <si>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</si>
  <si>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</si>
  <si>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</si>
  <si>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</si>
  <si>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</si>
  <si>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</si>
  <si>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</si>
  <si>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</si>
  <si>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</si>
  <si>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</si>
  <si>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</si>
  <si>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</si>
  <si>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</si>
  <si>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</si>
  <si>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</si>
  <si>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</si>
  <si>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</si>
  <si>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</si>
  <si>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</si>
  <si>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</si>
  <si>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</si>
  <si>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</si>
  <si>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</si>
  <si>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</si>
  <si>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</si>
  <si>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</si>
  <si>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</si>
  <si>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</si>
  <si>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</si>
  <si>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</si>
  <si>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</si>
  <si>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</si>
  <si>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</si>
  <si>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</si>
  <si>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</si>
  <si>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</si>
  <si>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</si>
  <si>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</si>
  <si>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</si>
  <si>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</si>
  <si>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</si>
  <si>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</si>
  <si>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</si>
  <si>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</si>
  <si>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</si>
  <si>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</si>
  <si>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</si>
  <si>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</si>
  <si>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</si>
  <si>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</si>
  <si>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</si>
  <si>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</si>
  <si>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</si>
  <si>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</si>
  <si>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</si>
  <si>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</si>
  <si>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</si>
  <si>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</si>
  <si>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</si>
  <si>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</si>
  <si>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</si>
  <si>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</si>
  <si>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</si>
  <si>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</si>
  <si>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</si>
  <si>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</si>
  <si>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</si>
  <si>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</si>
  <si>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</si>
  <si>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</si>
  <si>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</si>
  <si>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</si>
  <si>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</si>
  <si>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</si>
  <si>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</si>
  <si>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</si>
  <si>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</si>
  <si>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</si>
  <si>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</si>
  <si>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</si>
  <si>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</si>
  <si>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</si>
  <si>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</si>
  <si>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</si>
  <si>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</si>
  <si>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</si>
  <si>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</si>
  <si>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</si>
  <si>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</si>
  <si>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</si>
  <si>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</si>
  <si>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</si>
  <si>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</si>
  <si>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</si>
  <si>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</si>
  <si>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</si>
  <si>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</si>
  <si>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</si>
  <si>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</si>
  <si>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</si>
  <si>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</si>
  <si>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</si>
  <si>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</si>
  <si>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</si>
  <si>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</si>
  <si>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</si>
  <si>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</si>
  <si>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</si>
  <si>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</si>
  <si>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</si>
  <si>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</si>
  <si>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</si>
  <si>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</si>
  <si>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</si>
  <si>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</si>
  <si>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</si>
  <si>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</si>
  <si>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</si>
  <si>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</si>
  <si>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</si>
  <si>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</si>
  <si>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</si>
  <si>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</si>
  <si>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</si>
  <si>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</si>
  <si>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</si>
  <si>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</si>
  <si>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</si>
  <si>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</si>
  <si>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</si>
  <si>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</si>
  <si>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</si>
  <si>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</si>
  <si>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</si>
  <si>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</si>
  <si>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</si>
  <si>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</si>
  <si>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</si>
  <si>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</si>
  <si>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</si>
  <si>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</si>
  <si>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</si>
  <si>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</si>
  <si>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</si>
  <si>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</si>
  <si>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</si>
  <si>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</si>
  <si>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</si>
  <si>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</si>
  <si>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</si>
  <si>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</si>
  <si>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</si>
  <si>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</si>
  <si>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</si>
  <si>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</si>
  <si>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</si>
  <si>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</si>
  <si>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</si>
  <si>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</si>
  <si>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</si>
  <si>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</si>
  <si>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</si>
  <si>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</si>
  <si>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</si>
  <si>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</si>
  <si>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</si>
  <si>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</si>
  <si>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</si>
  <si>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</si>
  <si>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</si>
  <si>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</si>
  <si>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</si>
  <si>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</si>
  <si>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</si>
  <si>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</si>
  <si>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</si>
  <si>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</si>
  <si>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</si>
  <si>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</si>
  <si>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</si>
  <si>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</si>
  <si>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</si>
  <si>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</si>
  <si>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</si>
  <si>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</si>
  <si>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</si>
  <si>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</si>
  <si>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</si>
  <si>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</si>
  <si>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</si>
  <si>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</si>
  <si>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</si>
  <si>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</si>
  <si>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</si>
  <si>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</si>
  <si>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</si>
  <si>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</si>
  <si>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</si>
  <si>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</si>
  <si>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</si>
  <si>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</si>
  <si>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</si>
  <si>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</si>
  <si>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</si>
  <si>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</si>
  <si>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</si>
  <si>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</si>
  <si>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</si>
  <si>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</si>
  <si>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</si>
  <si>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</si>
  <si>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</si>
  <si>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</si>
  <si>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</si>
  <si>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</si>
  <si>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</si>
  <si>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</si>
  <si>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</si>
  <si>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</si>
  <si>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</si>
  <si>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</si>
  <si>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</si>
  <si>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</si>
  <si>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</si>
  <si>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</si>
  <si>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</si>
  <si>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</si>
  <si>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</si>
  <si>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</si>
  <si>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</si>
  <si>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</si>
  <si>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</si>
  <si>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</si>
  <si>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</si>
  <si>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</si>
  <si>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</si>
  <si>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</si>
  <si>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</si>
  <si>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</si>
  <si>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</si>
  <si>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</si>
  <si>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</si>
  <si>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</si>
  <si>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</si>
  <si>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</si>
  <si>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</si>
  <si>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</si>
  <si>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</si>
  <si>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</si>
  <si>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</si>
  <si>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</si>
  <si>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</si>
  <si>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</si>
  <si>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</si>
  <si>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</si>
  <si>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</si>
  <si>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</si>
  <si>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</si>
  <si>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</si>
  <si>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</si>
  <si>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</si>
  <si>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</si>
  <si>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</si>
  <si>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</si>
  <si>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</si>
  <si>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</si>
  <si>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</si>
  <si>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</si>
  <si>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</si>
  <si>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</si>
  <si>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</si>
  <si>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</si>
  <si>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</si>
  <si>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</si>
  <si>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</si>
  <si>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</si>
  <si>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</si>
  <si>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</si>
  <si>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</si>
  <si>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</si>
  <si>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</si>
  <si>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</si>
  <si>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</si>
  <si>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</si>
  <si>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</si>
  <si>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</si>
  <si>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</si>
  <si>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</si>
  <si>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</si>
  <si>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</si>
  <si>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</si>
  <si>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</si>
  <si>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</si>
  <si>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</si>
  <si>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</si>
  <si>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</si>
  <si>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</si>
  <si>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</si>
  <si>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</si>
  <si>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</si>
  <si>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</si>
  <si>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</si>
  <si>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</si>
  <si>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</si>
  <si>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</si>
  <si>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</si>
  <si>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</si>
  <si>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</si>
  <si>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</si>
  <si>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</si>
  <si>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</si>
  <si>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</si>
  <si>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</si>
  <si>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</si>
  <si>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</si>
  <si>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</si>
  <si>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</si>
  <si>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</si>
  <si>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</si>
  <si>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</si>
  <si>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</si>
  <si>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</si>
  <si>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</si>
  <si>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</si>
  <si>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</si>
  <si>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</si>
  <si>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</si>
  <si>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</si>
  <si>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</si>
  <si>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</si>
  <si>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</si>
  <si>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</si>
  <si>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</si>
  <si>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</si>
  <si>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</si>
  <si>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</si>
  <si>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</si>
  <si>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</si>
  <si>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</si>
  <si>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</si>
  <si>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</si>
  <si>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</si>
  <si>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</si>
  <si>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</si>
  <si>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</si>
  <si>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</si>
  <si>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</si>
  <si>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</si>
  <si>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</si>
  <si>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</si>
  <si>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</si>
  <si>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</si>
  <si>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</si>
  <si>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</si>
  <si>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</si>
  <si>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</si>
  <si>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</si>
  <si>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</si>
  <si>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</si>
  <si>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</si>
  <si>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</si>
  <si>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</si>
  <si>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</si>
  <si>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</si>
  <si>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</si>
  <si>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</si>
  <si>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</si>
  <si>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</si>
  <si>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</si>
  <si>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</si>
  <si>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</si>
  <si>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</si>
  <si>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</si>
  <si>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</si>
  <si>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</si>
  <si>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</si>
  <si>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</si>
  <si>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</si>
  <si>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</si>
  <si>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</si>
  <si>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</si>
  <si>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</si>
  <si>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</si>
  <si>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</si>
  <si>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</si>
  <si>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</si>
  <si>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</si>
  <si>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</si>
  <si>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</si>
  <si>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</si>
  <si>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</si>
  <si>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</si>
  <si>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</si>
  <si>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</si>
  <si>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</si>
  <si>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</si>
  <si>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</si>
  <si>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</si>
  <si>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</si>
  <si>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</si>
  <si>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</si>
  <si>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</si>
  <si>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</si>
  <si>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</si>
  <si>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</si>
  <si>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</si>
  <si>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</si>
  <si>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</si>
  <si>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</si>
  <si>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</si>
  <si>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</si>
  <si>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</si>
  <si>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</si>
  <si>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</si>
  <si>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</si>
  <si>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</si>
  <si>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</si>
  <si>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</si>
  <si>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</si>
  <si>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</si>
  <si>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</si>
  <si>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</si>
  <si>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</si>
  <si>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</si>
  <si>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</si>
  <si>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</si>
  <si>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</si>
  <si>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</si>
  <si>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</si>
  <si>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</si>
  <si>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</si>
  <si>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</si>
  <si>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</si>
  <si>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</si>
  <si>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</si>
  <si>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</si>
  <si>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</si>
  <si>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</si>
  <si>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</si>
  <si>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</si>
  <si>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</si>
  <si>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</si>
  <si>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</si>
  <si>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</si>
  <si>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</si>
  <si>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</si>
  <si>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</si>
  <si>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</si>
  <si>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</si>
  <si>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</si>
  <si>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</si>
  <si>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</si>
  <si>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</si>
  <si>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</si>
  <si>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</si>
  <si>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</si>
  <si>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</si>
  <si>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</si>
  <si>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</si>
  <si>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</si>
  <si>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</si>
  <si>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</si>
  <si>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</si>
  <si>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</si>
  <si>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</si>
  <si>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</si>
  <si>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</si>
  <si>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</si>
  <si>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</si>
  <si>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</si>
  <si>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</si>
  <si>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</si>
  <si>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</si>
  <si>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</si>
  <si>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</si>
  <si>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</si>
  <si>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</si>
  <si>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</si>
  <si>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</si>
  <si>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</si>
  <si>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</si>
  <si>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</si>
  <si>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</si>
  <si>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</si>
  <si>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</si>
  <si>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</si>
  <si>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</si>
  <si>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</si>
  <si>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</si>
  <si>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</si>
  <si>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</si>
  <si>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</si>
  <si>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</si>
  <si>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</si>
  <si>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</si>
  <si>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</si>
  <si>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</si>
  <si>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</si>
  <si>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</si>
  <si>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</si>
  <si>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</si>
  <si>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</si>
  <si>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</si>
  <si>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</si>
  <si>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</si>
  <si>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</si>
  <si>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</si>
  <si>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</si>
  <si>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</si>
  <si>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</si>
  <si>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</si>
  <si>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</si>
  <si>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</si>
  <si>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</si>
  <si>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</si>
  <si>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</si>
  <si>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</si>
  <si>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</si>
  <si>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</si>
  <si>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</si>
  <si>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</si>
  <si>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</si>
  <si>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</si>
  <si>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</si>
  <si>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</si>
  <si>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</si>
  <si>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</si>
  <si>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</si>
  <si>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</si>
  <si>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</si>
  <si>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</si>
  <si>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</si>
  <si>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</si>
  <si>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</si>
  <si>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</si>
  <si>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</si>
  <si>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</si>
  <si>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</si>
  <si>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</si>
  <si>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</si>
  <si>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</si>
  <si>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</si>
  <si>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</si>
  <si>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</si>
  <si>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</si>
  <si>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</si>
  <si>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</si>
  <si>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</si>
  <si>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</si>
  <si>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</si>
  <si>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</si>
  <si>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</si>
  <si>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</si>
  <si>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</si>
  <si>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</si>
  <si>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</si>
  <si>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</si>
  <si>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</si>
  <si>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</si>
  <si>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</si>
  <si>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</si>
  <si>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</si>
  <si>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</si>
  <si>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</si>
  <si>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</si>
  <si>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</si>
  <si>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</si>
  <si>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</si>
  <si>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</si>
  <si>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</si>
  <si>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</si>
  <si>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</si>
  <si>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</si>
  <si>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</si>
  <si>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</si>
  <si>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</si>
  <si>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</si>
  <si>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</si>
  <si>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</si>
  <si>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</si>
  <si>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</si>
  <si>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</si>
  <si>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</si>
  <si>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</si>
  <si>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</si>
  <si>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</si>
  <si>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</si>
  <si>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</si>
  <si>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</si>
  <si>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</si>
  <si>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</si>
  <si>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</si>
  <si>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</si>
  <si>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</si>
  <si>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</si>
  <si>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</si>
  <si>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</si>
  <si>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</si>
  <si>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</si>
  <si>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</si>
  <si>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</si>
  <si>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</si>
  <si>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</si>
  <si>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</si>
  <si>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</si>
  <si>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</si>
  <si>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</si>
  <si>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</si>
  <si>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</si>
  <si>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</si>
  <si>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</si>
  <si>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</si>
  <si>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</si>
  <si>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</si>
  <si>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</si>
  <si>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</si>
  <si>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</si>
  <si>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</si>
  <si>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</si>
  <si>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</si>
  <si>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</si>
  <si>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</si>
  <si>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</si>
  <si>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</si>
  <si>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</si>
  <si>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</si>
  <si>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</si>
  <si>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</si>
  <si>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</si>
  <si>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</si>
  <si>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</si>
  <si>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</si>
  <si>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</si>
  <si>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</si>
  <si>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</si>
  <si>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</si>
  <si>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</si>
  <si>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</si>
  <si>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</si>
  <si>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</si>
  <si>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</si>
  <si>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</si>
  <si>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</si>
  <si>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</si>
  <si>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</si>
  <si>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</si>
  <si>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</si>
  <si>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</si>
  <si>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</si>
  <si>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</si>
  <si>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</si>
  <si>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</si>
  <si>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</si>
  <si>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</si>
  <si>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</si>
  <si>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</si>
  <si>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</si>
  <si>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</si>
  <si>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</si>
  <si>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</si>
  <si>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</si>
  <si>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</si>
  <si>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</si>
  <si>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</si>
  <si>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</si>
  <si>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</si>
  <si>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</si>
  <si>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</si>
  <si>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</si>
  <si>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</si>
  <si>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</si>
  <si>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</si>
  <si>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</si>
  <si>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</si>
  <si>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</si>
  <si>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</si>
  <si>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</si>
  <si>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</si>
  <si>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</si>
  <si>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</si>
  <si>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</si>
  <si>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</si>
  <si>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</si>
  <si>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</si>
  <si>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</si>
  <si>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</si>
  <si>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</si>
  <si>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</si>
  <si>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</si>
  <si>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</si>
  <si>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</si>
  <si>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</si>
  <si>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</si>
  <si>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</si>
  <si>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</si>
  <si>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</si>
  <si>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</si>
  <si>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</si>
  <si>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</si>
  <si>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</si>
  <si>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</si>
  <si>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</si>
  <si>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</si>
  <si>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</si>
  <si>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</si>
  <si>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</si>
  <si>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</si>
  <si>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</si>
  <si>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</si>
  <si>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</si>
  <si>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</si>
  <si>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</si>
  <si>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</si>
  <si>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</si>
  <si>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</si>
  <si>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</si>
  <si>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</si>
  <si>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</si>
  <si>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</si>
  <si>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</si>
  <si>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</si>
  <si>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</si>
  <si>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</si>
  <si>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</si>
  <si>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</si>
  <si>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</si>
  <si>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</si>
  <si>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</si>
  <si>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</si>
  <si>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</si>
  <si>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</si>
  <si>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</si>
  <si>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</si>
  <si>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</si>
  <si>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</si>
  <si>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</si>
  <si>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</si>
  <si>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</si>
  <si>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</si>
  <si>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</si>
  <si>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</si>
  <si>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</si>
  <si>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</si>
  <si>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</si>
  <si>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</si>
  <si>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</si>
  <si>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</si>
  <si>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</si>
  <si>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</si>
  <si>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</si>
  <si>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</si>
  <si>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</si>
  <si>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</si>
  <si>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</si>
  <si>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</si>
  <si>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</si>
  <si>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</si>
  <si>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</si>
  <si>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</si>
  <si>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</si>
  <si>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</si>
  <si>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</si>
  <si>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</si>
  <si>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</si>
  <si>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</si>
  <si>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</si>
  <si>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</si>
  <si>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</si>
  <si>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</si>
  <si>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</si>
  <si>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</si>
  <si>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</si>
  <si>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</si>
  <si>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</si>
  <si>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</si>
  <si>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</si>
  <si>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</si>
  <si>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</si>
  <si>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</si>
  <si>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</si>
  <si>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</si>
  <si>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</si>
  <si>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</si>
  <si>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</si>
  <si>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</si>
  <si>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</si>
  <si>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</si>
  <si>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</si>
  <si>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</si>
  <si>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</si>
  <si>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</si>
  <si>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</si>
  <si>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</si>
  <si>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</si>
  <si>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</si>
  <si>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</si>
  <si>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</si>
  <si>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</si>
  <si>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</si>
  <si>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</si>
  <si>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</si>
  <si>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</si>
  <si>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</si>
  <si>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</si>
  <si>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</si>
  <si>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</si>
  <si>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</si>
  <si>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</si>
  <si>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</si>
  <si>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</si>
  <si>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</si>
  <si>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</si>
  <si>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</si>
  <si>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</si>
  <si>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</si>
  <si>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</si>
  <si>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</si>
  <si>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</si>
  <si>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</si>
  <si>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</si>
  <si>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</si>
  <si>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</si>
  <si>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</si>
  <si>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</si>
  <si>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</si>
  <si>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</si>
  <si>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</si>
  <si>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</si>
  <si>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</si>
  <si>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</si>
  <si>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</si>
  <si>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</si>
  <si>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</si>
  <si>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</si>
  <si>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</si>
  <si>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</si>
  <si>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</si>
  <si>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</si>
  <si>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</si>
  <si>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</si>
  <si>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</si>
  <si>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</si>
  <si>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</si>
  <si>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</si>
  <si>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</si>
  <si>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</si>
  <si>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</si>
  <si>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</si>
  <si>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</si>
  <si>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</si>
  <si>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</si>
  <si>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</si>
  <si>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</si>
  <si>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</si>
  <si>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</si>
  <si>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</si>
  <si>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</si>
  <si>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</si>
  <si>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</si>
  <si>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</si>
  <si>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</si>
  <si>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</si>
  <si>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</si>
  <si>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</si>
  <si>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</si>
  <si>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</si>
  <si>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</si>
  <si>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</si>
  <si>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</si>
  <si>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</si>
  <si>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</si>
  <si>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</si>
  <si>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</si>
  <si>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</si>
  <si>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</si>
  <si>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</si>
  <si>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</si>
  <si>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</si>
  <si>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</si>
  <si>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</si>
  <si>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</si>
  <si>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</si>
  <si>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</si>
  <si>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</si>
  <si>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</si>
  <si>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</si>
  <si>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</si>
  <si>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</si>
  <si>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</si>
  <si>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</si>
  <si>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</si>
  <si>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</si>
  <si>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</si>
  <si>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</si>
  <si>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</si>
  <si>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</si>
  <si>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</si>
  <si>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</si>
  <si>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</si>
  <si>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</si>
  <si>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</si>
  <si>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</si>
  <si>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</si>
  <si>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</si>
  <si>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</si>
  <si>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</si>
  <si>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</si>
  <si>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</si>
  <si>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</si>
  <si>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</si>
  <si>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</si>
  <si>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</si>
  <si>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</si>
  <si>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</si>
  <si>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</si>
  <si>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</si>
  <si>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</si>
  <si>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</si>
  <si>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</si>
  <si>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</si>
  <si>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</si>
  <si>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</si>
  <si>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</si>
  <si>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</si>
  <si>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</si>
  <si>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</si>
  <si>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</si>
  <si>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</si>
  <si>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</si>
  <si>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</si>
  <si>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</si>
  <si>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</si>
  <si>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</si>
  <si>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</si>
  <si>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</si>
  <si>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</si>
  <si>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</si>
  <si>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</si>
  <si>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</si>
  <si>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</si>
  <si>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</si>
  <si>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</si>
  <si>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</si>
  <si>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</si>
  <si>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</si>
  <si>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</si>
  <si>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</si>
  <si>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</si>
  <si>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</si>
  <si>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</si>
  <si>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</si>
  <si>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</si>
  <si>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</si>
  <si>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</si>
  <si>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</si>
  <si>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</si>
  <si>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</si>
  <si>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</si>
  <si>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</si>
  <si>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</si>
  <si>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</si>
  <si>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</si>
  <si>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</si>
  <si>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</si>
  <si>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</si>
  <si>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</si>
  <si>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</si>
  <si>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</si>
  <si>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</si>
  <si>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</si>
  <si>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</si>
  <si>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</si>
  <si>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</si>
  <si>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</si>
  <si>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</si>
  <si>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</si>
  <si>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</si>
  <si>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</si>
  <si>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</si>
  <si>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</si>
  <si>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</si>
  <si>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</si>
  <si>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</si>
  <si>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</si>
  <si>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</si>
  <si>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</si>
  <si>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</si>
  <si>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</si>
  <si>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</si>
  <si>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</si>
  <si>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</si>
  <si>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</si>
  <si>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</si>
  <si>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</si>
  <si>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</si>
  <si>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</si>
  <si>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</si>
  <si>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</si>
  <si>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</si>
  <si>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</si>
  <si>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</si>
  <si>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</si>
  <si>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</si>
  <si>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</si>
  <si>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</si>
  <si>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</si>
  <si>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</si>
  <si>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</si>
  <si>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</si>
  <si>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</si>
  <si>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</si>
  <si>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</si>
  <si>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</si>
  <si>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</si>
  <si>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</si>
  <si>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</si>
  <si>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</si>
  <si>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</si>
  <si>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</si>
  <si>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</si>
  <si>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</si>
  <si>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</si>
  <si>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</si>
  <si>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</si>
  <si>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</si>
  <si>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</si>
  <si>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</si>
  <si>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</si>
  <si>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</si>
  <si>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</si>
  <si>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</si>
  <si>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</si>
  <si>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</si>
  <si>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</si>
  <si>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</si>
  <si>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</si>
  <si>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</si>
  <si>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</si>
  <si>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</si>
  <si>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</si>
  <si>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</si>
  <si>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</si>
  <si>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</si>
  <si>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</si>
  <si>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</si>
  <si>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</si>
  <si>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</si>
  <si>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</si>
  <si>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</si>
  <si>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</si>
  <si>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</si>
  <si>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</si>
  <si>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</si>
  <si>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</si>
  <si>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</si>
  <si>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</si>
  <si>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</si>
  <si>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</si>
  <si>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</si>
  <si>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</si>
  <si>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</si>
  <si>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</si>
  <si>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</si>
  <si>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</si>
  <si>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</si>
  <si>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</si>
  <si>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</si>
  <si>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</si>
  <si>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</si>
  <si>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</si>
  <si>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</si>
  <si>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</si>
  <si>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</si>
  <si>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</si>
  <si>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</si>
  <si>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</si>
  <si>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</si>
  <si>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</si>
  <si>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</si>
  <si>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</si>
  <si>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</si>
  <si>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</si>
  <si>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</si>
  <si>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</si>
  <si>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</si>
  <si>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</si>
  <si>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</si>
  <si>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</si>
  <si>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</si>
  <si>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</si>
  <si>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</si>
  <si>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</si>
  <si>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</si>
  <si>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</si>
  <si>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</si>
  <si>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</si>
  <si>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</si>
  <si>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</si>
  <si>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</si>
  <si>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</si>
  <si>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</si>
  <si>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</si>
  <si>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</si>
  <si>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</si>
  <si>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</si>
  <si>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</si>
  <si>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</si>
  <si>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</si>
  <si>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</si>
  <si>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</si>
  <si>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</si>
  <si>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</si>
  <si>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</si>
  <si>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</si>
  <si>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</si>
  <si>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</si>
  <si>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</si>
  <si>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</si>
  <si>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</si>
  <si>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</si>
  <si>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</si>
  <si>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</si>
  <si>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</si>
  <si>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</si>
  <si>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</si>
  <si>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</si>
  <si>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</si>
  <si>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</si>
  <si>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</si>
  <si>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</si>
  <si>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</si>
  <si>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</si>
  <si>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</si>
  <si>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</si>
  <si>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</si>
  <si>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</si>
  <si>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</si>
  <si>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</si>
  <si>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</si>
  <si>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</si>
  <si>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</si>
  <si>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</si>
  <si>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</si>
  <si>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</si>
  <si>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</si>
  <si>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</si>
  <si>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</si>
  <si>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</si>
  <si>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</si>
  <si>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</si>
  <si>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</si>
  <si>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</si>
  <si>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</si>
  <si>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</si>
  <si>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</si>
  <si>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</si>
  <si>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</si>
  <si>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</si>
  <si>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</si>
  <si>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</si>
  <si>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</si>
  <si>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</si>
  <si>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</si>
  <si>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</si>
  <si>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</si>
  <si>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</si>
  <si>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</si>
  <si>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</si>
  <si>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</si>
  <si>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</si>
  <si>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</si>
  <si>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</si>
  <si>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</si>
  <si>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</si>
  <si>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</si>
  <si>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</si>
  <si>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</si>
  <si>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</si>
  <si>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</si>
  <si>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</si>
  <si>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</si>
  <si>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</si>
  <si>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</si>
  <si>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</si>
  <si>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</si>
  <si>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</si>
  <si>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</si>
  <si>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</si>
  <si>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</si>
  <si>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</si>
  <si>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</si>
  <si>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</si>
  <si>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</si>
  <si>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</si>
  <si>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</si>
  <si>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</si>
  <si>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</si>
  <si>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</si>
  <si>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</si>
  <si>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</si>
  <si>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</si>
  <si>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</si>
  <si>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</si>
  <si>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</si>
  <si>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</si>
  <si>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</si>
  <si>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</si>
  <si>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</si>
  <si>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</si>
  <si>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</si>
  <si>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</si>
  <si>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</si>
  <si>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</si>
  <si>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</si>
  <si>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</si>
  <si>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</si>
  <si>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</si>
  <si>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</si>
  <si>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</si>
  <si>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</si>
  <si>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</si>
  <si>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</si>
  <si>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</si>
  <si>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</si>
  <si>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</si>
  <si>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</si>
  <si>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</si>
  <si>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</si>
  <si>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</si>
  <si>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</si>
  <si>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</si>
  <si>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</si>
  <si>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</si>
  <si>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</si>
  <si>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</si>
  <si>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</si>
  <si>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</si>
  <si>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</si>
  <si>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</si>
  <si>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</si>
  <si>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</si>
  <si>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</si>
  <si>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</si>
  <si>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</si>
  <si>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</si>
  <si>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</si>
  <si>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</si>
  <si>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</si>
  <si>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</si>
  <si>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</si>
  <si>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</si>
  <si>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</si>
  <si>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</si>
  <si>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</si>
  <si>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</si>
  <si>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</si>
  <si>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</si>
  <si>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</si>
  <si>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</si>
  <si>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</si>
  <si>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</si>
  <si>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</si>
  <si>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</si>
  <si>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</si>
  <si>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</si>
  <si>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</si>
  <si>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</si>
  <si>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</si>
  <si>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</si>
  <si>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</si>
  <si>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</si>
  <si>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</si>
  <si>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</si>
  <si>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</si>
  <si>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</si>
  <si>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</si>
  <si>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</si>
  <si>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</si>
  <si>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</si>
  <si>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</si>
  <si>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</si>
  <si>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</si>
  <si>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</si>
  <si>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</si>
  <si>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</si>
  <si>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</si>
  <si>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</si>
  <si>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</si>
  <si>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</si>
  <si>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</si>
  <si>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</si>
  <si>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</si>
  <si>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</si>
  <si>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</si>
  <si>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</si>
  <si>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</si>
  <si>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</si>
  <si>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</si>
  <si>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</si>
  <si>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</si>
  <si>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</si>
  <si>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</si>
  <si>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</si>
  <si>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</si>
  <si>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</si>
  <si>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</si>
  <si>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</si>
  <si>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</si>
  <si>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</si>
  <si>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</si>
  <si>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</si>
  <si>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</si>
  <si>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</si>
  <si>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</si>
  <si>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</si>
  <si>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</si>
  <si>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</si>
  <si>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</si>
  <si>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</si>
  <si>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</si>
  <si>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</si>
  <si>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</si>
  <si>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</si>
  <si>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</si>
  <si>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</si>
  <si>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</si>
  <si>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</si>
  <si>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</si>
  <si>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</si>
  <si>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</si>
  <si>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</si>
  <si>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</si>
  <si>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</si>
  <si>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</si>
  <si>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</si>
  <si>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</si>
  <si>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</si>
  <si>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</si>
  <si>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</si>
  <si>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</si>
  <si>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</si>
  <si>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</si>
  <si>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</si>
  <si>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</si>
  <si>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</si>
  <si>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</si>
  <si>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</si>
  <si>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</si>
  <si>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</si>
  <si>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</si>
  <si>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</si>
  <si>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</si>
  <si>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</si>
  <si>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</si>
  <si>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</si>
  <si>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</si>
  <si>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</si>
  <si>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</si>
  <si>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</si>
  <si>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</si>
  <si>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</si>
  <si>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</si>
  <si>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</si>
  <si>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</si>
  <si>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</si>
  <si>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</si>
  <si>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</si>
  <si>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</si>
  <si>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</si>
  <si>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</si>
  <si>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</si>
  <si>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</si>
  <si>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</si>
  <si>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</si>
  <si>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</si>
  <si>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</si>
  <si>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</si>
  <si>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</si>
  <si>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</si>
  <si>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</si>
  <si>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</si>
  <si>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</si>
  <si>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</si>
  <si>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</si>
  <si>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</si>
  <si>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</si>
  <si>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</si>
  <si>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</si>
  <si>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</si>
  <si>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</si>
  <si>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</si>
  <si>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</si>
  <si>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</si>
  <si>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</si>
  <si>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</si>
  <si>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</si>
  <si>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</si>
  <si>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</si>
  <si>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</si>
  <si>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</si>
  <si>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</si>
  <si>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</si>
  <si>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</si>
  <si>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</si>
  <si>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</si>
  <si>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</si>
  <si>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</si>
  <si>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</si>
  <si>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</si>
  <si>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</si>
  <si>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</si>
  <si>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</si>
  <si>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</si>
  <si>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</si>
  <si>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</si>
  <si>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</si>
  <si>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</si>
  <si>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</si>
  <si>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</si>
  <si>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</si>
  <si>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</si>
  <si>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</si>
  <si>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</si>
  <si>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</si>
  <si>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</si>
  <si>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</si>
  <si>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</si>
  <si>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</si>
  <si>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</si>
  <si>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</si>
  <si>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</si>
  <si>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</si>
  <si>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</si>
  <si>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</si>
  <si>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</si>
  <si>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</si>
  <si>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</si>
  <si>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</si>
  <si>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</si>
  <si>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</si>
  <si>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</si>
  <si>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</si>
  <si>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</si>
  <si>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</si>
  <si>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</si>
  <si>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</si>
  <si>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</si>
  <si>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</si>
  <si>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</si>
  <si>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</si>
  <si>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</si>
  <si>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</si>
  <si>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</si>
  <si>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</si>
  <si>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</si>
  <si>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</si>
  <si>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</si>
  <si>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</si>
  <si>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</si>
  <si>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</si>
  <si>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</si>
  <si>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</si>
  <si>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</si>
  <si>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</si>
  <si>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</si>
  <si>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</si>
  <si>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</si>
  <si>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</si>
  <si>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</si>
  <si>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</si>
  <si>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</si>
  <si>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</si>
  <si>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</si>
  <si>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</si>
  <si>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</si>
  <si>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</si>
  <si>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</si>
  <si>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</si>
  <si>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</si>
  <si>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</si>
  <si>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</si>
  <si>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</si>
  <si>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</si>
  <si>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</si>
  <si>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</si>
  <si>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</si>
  <si>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</si>
  <si>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</si>
  <si>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</si>
  <si>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</si>
  <si>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</si>
  <si>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</si>
  <si>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</si>
  <si>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</si>
  <si>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</si>
  <si>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</si>
  <si>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</si>
  <si>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</si>
  <si>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</si>
  <si>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</si>
  <si>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</si>
  <si>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</si>
  <si>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</si>
  <si>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</si>
  <si>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</si>
  <si>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</si>
  <si>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</si>
  <si>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</si>
  <si>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</si>
  <si>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</si>
  <si>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</si>
  <si>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</si>
  <si>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</si>
  <si>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</si>
  <si>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</si>
  <si>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</si>
  <si>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</si>
  <si>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</si>
  <si>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</si>
  <si>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</si>
  <si>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</si>
  <si>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</si>
  <si>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</si>
  <si>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</si>
  <si>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</si>
  <si>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</si>
  <si>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</si>
  <si>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</si>
  <si>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</si>
  <si>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</si>
  <si>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</si>
  <si>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</si>
  <si>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</si>
  <si>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</si>
  <si>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</si>
  <si>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</si>
  <si>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</si>
  <si>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</si>
  <si>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</si>
  <si>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</si>
  <si>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</si>
  <si>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</si>
  <si>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</si>
  <si>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</si>
  <si>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</si>
  <si>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</si>
  <si>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</si>
  <si>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</si>
  <si>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</si>
  <si>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</si>
  <si>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</si>
  <si>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</si>
  <si>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</si>
  <si>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</si>
  <si>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</si>
  <si>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</si>
  <si>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</si>
  <si>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</si>
  <si>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</si>
  <si>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</si>
  <si>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</si>
  <si>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</si>
  <si>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</si>
  <si>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</si>
  <si>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</si>
  <si>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</si>
  <si>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</si>
  <si>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</si>
  <si>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</si>
  <si>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</si>
  <si>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</si>
  <si>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</si>
  <si>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</si>
  <si>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</si>
  <si>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</si>
  <si>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</si>
  <si>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</si>
  <si>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</si>
  <si>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</si>
  <si>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</si>
  <si>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</si>
  <si>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</si>
  <si>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</si>
  <si>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</si>
  <si>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</si>
  <si>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</si>
  <si>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</si>
  <si>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</si>
  <si>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</si>
  <si>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</si>
  <si>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</si>
  <si>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</si>
  <si>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</si>
  <si>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</si>
  <si>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</si>
  <si>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</si>
  <si>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</si>
  <si>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</si>
  <si>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</si>
  <si>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</si>
  <si>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</si>
  <si>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</si>
  <si>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</si>
  <si>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</si>
  <si>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</si>
  <si>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</si>
  <si>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</si>
  <si>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</si>
  <si>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</si>
  <si>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</si>
  <si>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</si>
  <si>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</si>
  <si>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</si>
  <si>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</si>
  <si>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</si>
  <si>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</si>
  <si>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</si>
  <si>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</si>
  <si>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</si>
  <si>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</si>
  <si>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</si>
  <si>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</si>
  <si>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</si>
  <si>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</si>
  <si>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</si>
  <si>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</si>
  <si>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</si>
  <si>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</si>
  <si>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</si>
  <si>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</si>
  <si>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</si>
  <si>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</si>
  <si>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</si>
  <si>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</si>
  <si>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</si>
  <si>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</si>
  <si>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</si>
  <si>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</si>
  <si>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</si>
  <si>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</si>
  <si>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</si>
  <si>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</si>
  <si>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</si>
  <si>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</si>
  <si>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</si>
  <si>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</si>
  <si>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</si>
  <si>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</si>
  <si>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</si>
  <si>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</si>
  <si>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</si>
  <si>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PCM-20251020-00000546</t>
  </si>
  <si>
    <t xml:space="preserve">ETA 40 MIN </t>
  </si>
  <si>
    <t>TT-20251020-00574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</si>
</sst>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287.33976111111406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6.8444486111111473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0.23227268518530764</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1.2307407407206483E-2</v>
      </c>
      <c r="H5" s="138">
        <v>45950.269942129627</v>
      </c>
      <c r="I5" s="136" t="str">
        <f>IFERROR(VLOOKUP(D5,DB!A:F,6,0),"")</f>
        <v>Generator-DG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45950.28818703704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45950.28818703704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45950.28818703704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45950.28818703704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45950.28818703704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45950.28818703704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45950.28818703704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45950.28818703704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45950.28818703704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45950.28818703704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45950.28818703704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45950.28818703704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45950.28818703704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45950.28818703704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45950.28818703704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45950.28818703704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45950.28818703704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45950.28818703704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45950.28818703704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45950.28818703704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45950.28818703704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45950.28818703704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45950.28818703704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45950.28818703704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45950.28818703704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45950.28818703704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45950.28818703704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45950.28818703704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45950.28818703704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45950.28818703704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45950.28818703704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45950.28818703704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45950.28818703704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45950.28818703704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45950.28818703704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45950.28818703704</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45950.28818703704</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45950.28818703704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45950.28818703704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45950.28818703704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45950.28818703704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45950.28818703704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45950.28818703704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45950.28818703704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45950.28818703704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45950.28818703704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45950.28818703704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45950.28818703704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45950.28818703704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45950.28818703704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45950.28818703704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45950.28818703704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45950.28818703704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45950.28818703704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45950.28818703704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45950.28818703704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45950.28818703704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45950.28818703704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45950.28818703704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45950.28818703704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45950.28818703704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45950.28818703704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45950.28818703704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45950.28818703704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45950.28818703704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45950.28818703704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45950.28818703704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45950.28818703704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45950.28818703704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45950.28818703704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45950.28818703704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45950.28818703704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45950.28818703704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45950.28818703704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45950.28818703704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45950.28818703704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45950.28818703704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45950.28818703704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45950.28818703704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45950.28818703704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45950.28818703704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45950.28818703704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45950.28818703704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45950.28818703704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45950.28818703704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45950.28818703704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45950.28818703704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45950.28818703704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45950.28818703704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45950.28818703704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45950.28818703704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45950.28818703704</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45950.28818703704</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8EE615D-D85A-4540-926B-9CFA19CBAFD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143.5611037037088</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125.28834907407872</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5.7924115740752313</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0.3870064814836951</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1.1011111113475636E-2</v>
      </c>
      <c r="H7" s="117">
        <v>45950.268148148149</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45950.28818703704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45950.28818703704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45950.28818703704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45950.28818703704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45950.28818703704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45950.28818703704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45950.28818703704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45950.28818703704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45950.28818703704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45950.28818703704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45950.28818703704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45950.28818703704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45950.28818703704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45950.28818703704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45950.28818703704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45950.28818703704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45950.28818703704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45950.28818703704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45950.28818703704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45950.28818703704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45950.28818703704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45950.28818703704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45950.28818703704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45950.28818703704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45950.28818703704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45950.28818703704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45950.28818703704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45950.28818703704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45950.28818703704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45950.28818703704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45950.28818703704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45950.28818703704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45950.28818703704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45950.28818703704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45950.28818703704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45950.28818703704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45950.28818703704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45950.28818703704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45950.28818703704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45950.28818703704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45950.28818703704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45950.28818703704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45950.28818703704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45950.28818703704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45950.28818703704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45950.28818703704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45950.28818703704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45950.28818703704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45950.28818703704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45950.28818703704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45950.28818703704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45950.28818703704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45950.28818703704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45950.28818703704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45950.28818703704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45950.28818703704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45950.28818703704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45950.28818703704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45950.28818703704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45950.28818703704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45950.28818703704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45950.28818703704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45950.28818703704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45950.28818703704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45950.28818703704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45950.28818703704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45950.28818703704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45950.28818703704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45950.28818703704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45950.28818703704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45950.28818703704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45950.28818703704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45950.28818703704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45950.28818703704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45950.28818703704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45950.28818703704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45950.28818703704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45950.28818703704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45950.28818703704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45950.28818703704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45950.28818703704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45950.28818703704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45950.28818703704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45950.28818703704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45950.28818703704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45950.28818703704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45950.28818703704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45950.28818703704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45950.28818703704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45950.28818703704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45950.28818703704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45950.28818703704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45950.28818703704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45950.28818703704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45950.28818703704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45950.28818703704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45950.28818703704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45950.28818703704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45950.28818703704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45950.28818703704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45950.28818703704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45950.28818703704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45950.28818703704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45950.28818703704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45950.28818703704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45950.28818703704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45950.28818703704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45950.28818703704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45950.28818703704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45950.28818703704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45950.28818703704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45950.28818703704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45950.28818703704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45950.28818703704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45950.28818703704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45950.28818703704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45950.28818703704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45950.28818703704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45950.28818703704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45950.28818703704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45950.28818703704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45950.28818703704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45950.28818703704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45950.28818703704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45950.28818703704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45950.28818703704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45950.28818703704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45950.28818703704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45950.28818703704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45950.28818703704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45950.28818703704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45950.28818703704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45950.28818703704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45950.28818703704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45950.28818703704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45950.28818703704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45950.28818703704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45950.28818703704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45950.28818703704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45950.28818703704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45950.28818703704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45950.28818703704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45950.28818703704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45950.28818703704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45950.28818703704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45950.28818703704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45950.28818703704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45950.28818703704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45950.28818703704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45950.28818703704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45950.28818703704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45950.28818703704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45950.28818703704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45950.28818703704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45950.28818703704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45950.28818703704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45950.28818703704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45950.28818703704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45950.28818703704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45950.28818703704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45950.28818703704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45950.28818703704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45950.28818703704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45950.28818703704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45950.28818703704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45950.28818703704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45950.28818703704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45950.28818703704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45950.28818703704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45950.28818703704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45950.28818703704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45950.28818703704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45950.28818703704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45950.28818703704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45950.28818703704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45950.28818703704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45950.28818703704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45950.28818703704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45950.28818703704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45950.28818703704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45950.28818703704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45950.28818703704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45950.28818703704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45950.28818703704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45950.28818703704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45950.28818703704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45950.28818703704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45950.28818703704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45950.28818703704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45950.28818703704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45950.28818703704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45950.28818703704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45950.28818703704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45950.28818703704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45950.28818703704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45950.28818703704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45950.28818703704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45950.28818703704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45950.28818703704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45950.28818703704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45950.28818703704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45950.28818703704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45950.28818703704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45950.28818703704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45950.28818703704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45950.28818703704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45950.28818703704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45950.28818703704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45950.28818703704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45950.28818703704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45950.28818703704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45950.28818703704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45950.28818703704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45950.28818703704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45950.28818703704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45950.28818703704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45950.28818703704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45950.28818703704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45950.28818703704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45950.28818703704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45950.28818703704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45950.28818703704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45950.28818703704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45950.28818703704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45950.28818703704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45950.28818703704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45950.28818703704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45950.28818703704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45950.28818703704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45950.28818703704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45950.28818703704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45950.28818703704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45950.28818703704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45950.28818703704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45950.28818703704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45950.28818703704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45950.28818703704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45950.28818703704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45950.28818703704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45950.28818703704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45950.28818703704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45950.28818703704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45950.28818703704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45950.28818703704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45950.28818703704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45950.28818703704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45950.28818703704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45950.28818703704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45950.28818703704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45950.28818703704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45950.28818703704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45950.28818703704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45950.28818703704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45950.28818703704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45950.28818703704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45950.28818703704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45950.28818703704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45950.28818703704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45950.28818703704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45950.28818703704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45950.28818703704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45950.28818703704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45950.28818703704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45950.28818703704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45950.28818703704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45950.28818703704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45950.28818703704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45950.28818703704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45950.28818703704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45950.28818703704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45950.28818703704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45950.28818703704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45950.28818703704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45950.28818703704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45950.28818703704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45950.28818703704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45950.28818703704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45950.28818703704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45950.28818703704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45950.28818703704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45950.28818703704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45950.28818703704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45950.28818703704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45950.28818703704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45950.28818703704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45950.28818703704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45950.28818703704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45950.28818703704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45950.28818703704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45950.28818703704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45950.28818703704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45950.28818703704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45950.28818703704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45950.28818703704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45950.28818703704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45950.28818703704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45950.28818703704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45950.28818703704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45950.28818703704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45950.28818703704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45950.28818703704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45950.28818703704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45950.28818703704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45950.28818703704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45950.28818703704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45950.28818703704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45950.28818703704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45950.28818703704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45950.28818703704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45950.28818703704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45950.28818703704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45950.28818703704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45950.28818703704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45950.28818703704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45950.28818703704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45950.28818703704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45950.28818703704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45950.28818703704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45950.28818703704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45950.28818703704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45950.28818703704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45950.28818703704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45950.28818703704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45950.28818703704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45950.28818703704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45950.28818703704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45950.28818703704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45950.28818703704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45950.28818703704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45950.28818703704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45950.28818703704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45950.28818703704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45950.28818703704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45950.28818703704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45950.28818703704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45950.28818703704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45950.28818703704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45950.28818703704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45950.28818703704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45950.28818703704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45950.28818703704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45950.28818703704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45950.28818703704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45950.28818703704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45950.28818703704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45950.28818703704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45950.28818703704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45950.28818703704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45950.28818703704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45950.28818703704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45950.28818703704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45950.28818703704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45950.28818703704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45950.28818703704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45950.28818703704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45950.28818703704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45950.28818703704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45950.28818703704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45950.28818703704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45950.28818703704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45950.28818703704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45950.28818703704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45950.28818703704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45950.28818703704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45950.28818703704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45950.28818703704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45950.28818703704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45950.28818703704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45950.28818703704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45950.28818703704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45950.28818703704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45950.28818703704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45950.28818703704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45950.28818703704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45950.28818703704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45950.28818703704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45950.28818703704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45950.28818703704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45950.28818703704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45950.28818703704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45950.28818703704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45950.28818703704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45950.28818703704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45950.28818703704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45950.28818703704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45950.28818703704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45950.28818703704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45950.28818703704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45950.28818703704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45950.28818703704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45950.28818703704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45950.28818703704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45950.28818703704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45950.28818703704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45950.28818703704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45950.28818703704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45950.28818703704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45950.28818703704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45950.28818703704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45950.28818703704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45950.28818703704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45950.28818703704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45950.28818703704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45950.28818703704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45950.28818703704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45950.28818703704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45950.28818703704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45950.28818703704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45950.28818703704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45950.28818703704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45950.28818703704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45950.28818703704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45950.28818703704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45950.28818703704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45950.28818703704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45950.28818703704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45950.28818703704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45950.28818703704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45950.28818703704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45950.28818703704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45950.28818703704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45950.28818703704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45950.28818703704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45950.28818703704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45950.28818703704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45950.28818703704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45950.28818703704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45950.28818703704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45950.28818703704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45950.28818703704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45950.28818703704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45950.28818703704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45950.28818703704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45950.28818703704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45950.28818703704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45950.28818703704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45950.28818703704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45950.28818703704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45950.28818703704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45950.28818703704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45950.28818703704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45950.28818703704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45950.28818703704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45950.28818703704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45950.28818703704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45950.28818703704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45950.28818703704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45950.28818703704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45950.28818703704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45950.28818703704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45950.28818703704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45950.28818703704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45950.28818703704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45950.28818703704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45950.28818703704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45950.28818703704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45950.28818703704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45950.28818703704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45950.28818703704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45950.28818703704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45950.28818703704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45950.28818703704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45950.28818703704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45950.28818703704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45950.28818703704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45950.28818703704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45950.28818703704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45950.28818703704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45950.28818703704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45950.28818703704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45950.28818703704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45950.28818703704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45950.28818703704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45950.28818703704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45950.28818703704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45950.28818703704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45950.28818703704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45950.28818703704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45950.28818703704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45950.28818703704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45950.28818703704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45950.28818703704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45950.28818703704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45950.28818703704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45950.28818703704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45950.28818703704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45950.28818703704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45950.28818703704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45950.28818703704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45950.28818703704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45950.28818703704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45950.28818703704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45950.28818703704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45950.28818703704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45950.28818703704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45950.28818703704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45950.28818703704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45950.28818703704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45950.28818703704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45950.28818703704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45950.28818703704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45950.28818703704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45950.28818703704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45950.28818703704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45950.28818703704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45950.28818703704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45950.28818703704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45950.28818703704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45950.28818703704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45950.28818703704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45950.28818703704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45950.28818703704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45950.28818703704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45950.28818703704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45950.28818703704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45950.28818703704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45950.28818703704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45950.28818703704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45950.28818703704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45950.28818703704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45950.28818703704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45950.28818703704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45950.28818703704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45950.28818703704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45950.28818703704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45950.28818703704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45950.28818703704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45950.28818703704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45950.28818703704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45950.28818703704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45950.28818703704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45950.28818703704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45950.28818703704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45950.28818703704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45950.28818703704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45950.28818703704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45950.28818703704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45950.28818703704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45950.28818703704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45950.28818703704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45950.28818703704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45950.28818703704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45950.28818703704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45950.28818703704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45950.28818703704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45950.28818703704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45950.28818703704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45950.28818703704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45950.28818703704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45950.28818703704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45950.28818703704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45950.28818703704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45950.28818703704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45950.28818703704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45950.28818703704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45950.28818703704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45950.28818703704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45950.28818703704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45950.28818703704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45950.28818703704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45950.28818703704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45950.28818703704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45950.28818703704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45950.28818703704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45950.28818703704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45950.28818703704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45950.28818703704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45950.28818703704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45950.28818703704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45950.28818703704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45950.28818703704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45950.28818703704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45950.28818703704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45950.28818703704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45950.28818703704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45950.28818703704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45950.28818703704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45950.28818703704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45950.28818703704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45950.28818703704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45950.28818703704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45950.28818703704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45950.28818703704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45950.28818703704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45950.28818703704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45950.28818703704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45950.28818703704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45950.28818703704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45950.28818703704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45950.28818703704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45950.28818703704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45950.28818703704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45950.28818703704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45950.28818703704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45950.28818703704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45950.28818703704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45950.28818703704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45950.28818703704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45950.28818703704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45950.28818703704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45950.28818703704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45950.28818703704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45950.28818703704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45950.28818703704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45950.28818703704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45950.28818703704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45950.28818703704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45950.28818703704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45950.28818703704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45950.28818703704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45950.28818703704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45950.28818703704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45950.28818703704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45950.28818703704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45950.28818703704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45950.28818703704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45950.28818703704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45950.28818703704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45950.28818703704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45950.28818703704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45950.28818703704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45950.28818703704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45950.28818703704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45950.28818703704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45950.28818703704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45950.28818703704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45950.28818703704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45950.28818703704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45950.28818703704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45950.28818703704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45950.28818703704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45950.28818703704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45950.28818703704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45950.28818703704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45950.28818703704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45950.28818703704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45950.28818703704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45950.28818703704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45950.28818703704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45950.28818703704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45950.28818703704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45950.28818703704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45950.28818703704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45950.28818703704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45950.28818703704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45950.28818703704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45950.28818703704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45950.28818703704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45950.28818703704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45950.28818703704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45950.28818703704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45950.28818703704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45950.28818703704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45950.28818703704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45950.28818703704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45950.28818703704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45950.28818703704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45950.28818703704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45950.28818703704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45950.28818703704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45950.28818703704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45950.28818703704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45950.28818703704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45950.28818703704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45950.28818703704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45950.28818703704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45950.28818703704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45950.28818703704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45950.28818703704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45950.28818703704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45950.28818703704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45950.28818703704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45950.28818703704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45950.28818703704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45950.28818703704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45950.28818703704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45950.28818703704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45950.28818703704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45950.28818703704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45950.28818703704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45950.28818703704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45950.28818703704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45950.28818703704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45950.28818703704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45950.28818703704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45950.28818703704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45950.28818703704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45950.28818703704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45950.28818703704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45950.28818703704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45950.28818703704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45950.28818703704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45950.28818703704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45950.28818703704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45950.28818703704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45950.28818703704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45950.28818703704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45950.28818703704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45950.28818703704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45950.28818703704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45950.28818703704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45950.28818703704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45950.28818703704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45950.28818703704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45950.28818703704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45950.28818703704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45950.28818703704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45950.28818703704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45950.28818703704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45950.28818703704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45950.28818703704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45950.28818703704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45950.28818703704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45950.28818703704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45950.28818703704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45950.28818703704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45950.28818703704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45950.28818703704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45950.28818703704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45950.28818703704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45950.28818703704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45950.28818703704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45950.28818703704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45950.28818703704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45950.28818703704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45950.28818703704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45950.28818703704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45950.28818703704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45950.28818703704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45950.28818703704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45950.28818703704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45950.28818703704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45950.28818703704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45950.28818703704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45950.28818703704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45950.28818703704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45950.28818703704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45950.28818703704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45950.28818703704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45950.28818703704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45950.28818703704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45950.28818703704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45950.28818703704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45950.28818703704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45950.28818703704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45950.28818703704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45950.28818703704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45950.28818703704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45950.28818703704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45950.28818703704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45950.28818703704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45950.28818703704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45950.28818703704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45950.28818703704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45950.28818703704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45950.28818703704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45950.28818703704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45950.28818703704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45950.28818703704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45950.28818703704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45950.28818703704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45950.28818703704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45950.28818703704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45950.28818703704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45950.28818703704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45950.28818703704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45950.28818703704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45950.28818703704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45950.28818703704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45950.28818703704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45950.28818703704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45950.28818703704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45950.28818703704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45950.28818703704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45950.28818703704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45950.28818703704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45950.28818703704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45950.28818703704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45950.28818703704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45950.28818703704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45950.28818703704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45950.28818703704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45950.28818703704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45950.28818703704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45950.28818703704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45950.28818703704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45950.28818703704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45950.28818703704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45950.28818703704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45950.28818703704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45950.28818703704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45950.28818703704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45950.28818703704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45950.28818703704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45950.28818703704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45950.28818703704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45950.28818703704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45950.28818703704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45950.28818703704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45950.28818703704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45950.28818703704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45950.28818703704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45950.28818703704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45950.28818703704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45950.28818703704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45950.28818703704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45950.28818703704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45950.28818703704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45950.28818703704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45950.28818703704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45950.28818703704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45950.28818703704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45950.28818703704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45950.28818703704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45950.28818703704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45950.28818703704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45950.28818703704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45950.28818703704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45950.28818703704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45950.28818703704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45950.28818703704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45950.28818703704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45950.28818703704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45950.28818703704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45950.28818703704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45950.28818703704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45950.28818703704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45950.28818703704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45950.28818703704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45950.28818703704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45950.28818703704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45950.28818703704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45950.28818703704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45950.28818703704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45950.28818703704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45950.28818703704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45950.28818703704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45950.28818703704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45950.28818703704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45950.28818703704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45950.28818703704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45950.28818703704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45950.28818703704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45950.28818703704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45950.28818703704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45950.28818703704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45950.28818703704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45950.28818703704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45950.28818703704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45950.28818703704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45950.28818703704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45950.28818703704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45950.28818703704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45950.28818703704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45950.28818703704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45950.28818703704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45950.28818703704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45950.28818703704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45950.28818703704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45950.28818703704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45950.28818703704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45950.28818703704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45950.28818703704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45950.28818703704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45950.28818703704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45950.28818703704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45950.28818703704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45950.28818703704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45950.28818703704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45950.28818703704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45950.28818703704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45950.28818703704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45950.28818703704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45950.28818703704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45950.28818703704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45950.28818703704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45950.28818703704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45950.28818703704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45950.28818703704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45950.28818703704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45950.28818703704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45950.28818703704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45950.28818703704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45950.28818703704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45950.28818703704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45950.28818703704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45950.28818703704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45950.28818703704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45950.28818703704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45950.28818703704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45950.28818703704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45950.28818703704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45950.28818703704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45950.28818703704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45950.28818703704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45950.28818703704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45950.28818703704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45950.28818703704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45950.28818703704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45950.28818703704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45950.28818703704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45950.28818703704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45950.28818703704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45950.28818703704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45950.28818703704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45950.28818703704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45950.28818703704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45950.28818703704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45950.28818703704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45950.28818703704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45950.28818703704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45950.28818703704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45950.28818703704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45950.28818703704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45950.28818703704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45950.28818703704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45950.28818703704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45950.28818703704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45950.28818703704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45950.28818703704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45950.28818703704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45950.28818703704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45950.28818703704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45950.28818703704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45950.28818703704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45950.28818703704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45950.28818703704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45950.28818703704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45950.28818703704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45950.28818703704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45950.28818703704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45950.28818703704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45950.28818703704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45950.28818703704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45950.28818703704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45950.28818703704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45950.28818703704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45950.28818703704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45950.28818703704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45950.28818703704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45950.28818703704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45950.28818703704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45950.28818703704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45950.28818703704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45950.28818703704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45950.28818703704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45950.28818703704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45950.28818703704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45950.28818703704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45950.28818703704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45950.28818703704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45950.28818703704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45950.28818703704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45950.28818703704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45950.28818703704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45950.28818703704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45950.28818703704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45950.28818703704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45950.28818703704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45950.28818703704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45950.28818703704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45950.28818703704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45950.28818703704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45950.28818703704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45950.28818703704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45950.28818703704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45950.28818703704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45950.28818703704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45950.28818703704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45950.28818703704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45950.28818703704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45950.28818703704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45950.28818703704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45950.28818703704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45950.28818703704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45950.28818703704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45950.28818703704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45950.28818703704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45950.28818703704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45950.28818703704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45950.28818703704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45950.28818703704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45950.28818703704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45950.28818703704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45950.28818703704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45950.28818703704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45950.28818703704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45950.28818703704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45950.28818703704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45950.28818703704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45950.28818703704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45950.28818703704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45950.28818703704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45950.28818703704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45950.28818703704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45950.28818703704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45950.28818703704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45950.28818703704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45950.28818703704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45950.28818703704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45950.28818703704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45950.28818703704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45950.28818703704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45950.28818703704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45950.28818703704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45950.28818703704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45950.28818703704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45950.28818703704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45950.28818703704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45950.28818703704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45950.28818703704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45950.28818703704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45950.28818703704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45950.28818703704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45950.28818703704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45950.28818703704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45950.28818703704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45950.28818703704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45950.28818703704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45950.28818703704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45950.28818703704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45950.28818703704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45950.28818703704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45950.28818703704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45950.28818703704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45950.28818703704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45950.28818703704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45950.28818703704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45950.28818703704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45950.28818703704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45950.28818703704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45950.28818703704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45950.28818703704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45950.28818703704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45950.28818703704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45950.28818703704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45950.28818703704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45950.28818703704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45950.28818703704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45950.28818703704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45950.28818703704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45950.28818703704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45950.28818703704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45950.28818703704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45950.28818703704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45950.28818703704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45950.28818703704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45950.28818703704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45950.28818703704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45950.28818703704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45950.28818703704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45950.28818703704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45950.28818703704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45950.28818703704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45950.28818703704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45950.28818703704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45950.28818703704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45950.28818703704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45950.28818703704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45950.28818703704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45950.28818703704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45950.28818703704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45950.28818703704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45950.28818703704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45950.28818703704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45950.28818703704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45950.28818703704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45950.28818703704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45950.28818703704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45950.28818703704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45950.28818703704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45950.28818703704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45950.28818703704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45950.28818703704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45950.28818703704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45950.28818703704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45950.28818703704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45950.28818703704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45950.28818703704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45950.28818703704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45950.28818703704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45950.28818703704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45950.28818703704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45950.28818703704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45950.28818703704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45950.28818703704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45950.28818703704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45950.28818703704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45950.28818703704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45950.28818703704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45950.28818703704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45950.28818703704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45950.28818703704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45950.28818703704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45950.28818703704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45950.28818703704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45950.28818703704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45950.28818703704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45950.28818703704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45950.28818703704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45950.28818703704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45950.28818703704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45950.28818703704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45950.28818703704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45950.28818703704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45950.28818703704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45950.28818703704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45950.28818703704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45950.28818703704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45950.28818703704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45950.28818703704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45950.28818703704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45950.28818703704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45950.28818703704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45950.28818703704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45950.28818703704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45950.28818703704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45950.28818703704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45950.28818703704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45950.28818703704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45950.28818703704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45950.28818703704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45950.28818703704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45950.28818703704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45950.28818703704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45950.28818703704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45950.28818703704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45950.28818703704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45950.28818703704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45950.28818703704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45950.28818703704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45950.28818703704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45950.28818703704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45950.28818703704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45950.28818703704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45950.28818703704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45950.28818703704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45950.28818703704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45950.28818703704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45950.28818703704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45950.28818703704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45950.28818703704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45950.28818703704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45950.28818703704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45950.28818703704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45950.28818703704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45950.28818703704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45950.28818703704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45950.28818703704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45950.28818703704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45950.28818703704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45950.28818703704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45950.28818703704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45950.28818703704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45950.28818703704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45950.28818703704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45950.28818703704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45950.28818703704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45950.28818703704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45950.28818703704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45950.28818703704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45950.28818703704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45950.28818703704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45950.28818703704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45950.28818703704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45950.28818703704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45950.28818703704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45950.28818703704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45950.28818703704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45950.28818703704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45950.28818703704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45950.28818703704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45950.28818703704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45950.28818703704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45950.28818703704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45950.28818703704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45950.28818703704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45950.28818703704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45950.28818703704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45950.28818703704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45950.28818703704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45950.28818703704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45950.28818703704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45950.28818703704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45950.28818703704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45950.28818703704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45950.28818703704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45950.28818703704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45950.28818703704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45950.28818703704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45950.28818703704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45950.28818703704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45950.28818703704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45950.28818703704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45950.28818703704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45950.28818703704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45950.28818703704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45950.28818703704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45950.28818703704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45950.28818703704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45950.28818703704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45950.28818703704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45950.28818703704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45950.28818703704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45950.28818703704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45950.28818703704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45950.28818703704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45950.28818703704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45950.28818703704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45950.28818703704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45950.28818703704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45950.28818703704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45950.28818703704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45950.28818703704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45950.28818703704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45950.28818703704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45950.28818703704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45950.28818703704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45950.28818703704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45950.28818703704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45950.28818703704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45950.28818703704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45950.28818703704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45950.28818703704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39061</v>
      </c>
      <c r="B2" s="98" t="str">
        <f>IFERROR(VLOOKUP(D2,DB!A:K,11,0),"")</f>
        <v>R4</v>
      </c>
      <c r="C2" s="99">
        <v>1</v>
      </c>
      <c r="D2" s="95" t="s">
        <v>35082</v>
      </c>
      <c r="E2" s="100" t="s">
        <v>38964</v>
      </c>
      <c r="F2" s="101">
        <v>45703.480717592596</v>
      </c>
      <c r="G2" s="102">
        <f ca="1">IFERROR(NOW()-F2,"")</f>
        <v>246.807469444444</v>
      </c>
      <c r="H2" s="101">
        <v>45703.474768518521</v>
      </c>
      <c r="I2" s="98" t="str">
        <f>IFERROR(VLOOKUP(D2,DB!A:F,6,0),"")</f>
        <v>SCECO</v>
      </c>
      <c r="J2" s="98" t="str">
        <f>IFERROR(VLOOKUP(D2,DB!A:G,7,0),"")</f>
        <v>Dead</v>
      </c>
      <c r="K2" s="103" t="s">
        <v>39062</v>
      </c>
      <c r="L2" s="95" t="str">
        <f>IFERROR(VLOOKUP(D2,DB!A:I,9,0),"")</f>
        <v>Latis</v>
      </c>
    </row>
    <row r="3" spans="1:16" ht="15" customHeight="1">
      <c r="A3" s="121" t="s">
        <v>39063</v>
      </c>
      <c r="B3" s="121" t="str">
        <f>IFERROR(VLOOKUP(D3,DB!A:K,11,0),"")</f>
        <v>R4</v>
      </c>
      <c r="C3" s="122">
        <v>2</v>
      </c>
      <c r="D3" s="123" t="s">
        <v>23873</v>
      </c>
      <c r="E3" s="100" t="s">
        <v>38964</v>
      </c>
      <c r="F3" s="125">
        <v>45950.11383101852</v>
      </c>
      <c r="G3" s="126">
        <f ca="1">IFERROR(NOW()-F3,"")</f>
        <v>0.17435601852048421</v>
      </c>
      <c r="H3" s="125">
        <v>45950.102280092593</v>
      </c>
      <c r="I3" s="121" t="str">
        <f>IFERROR(VLOOKUP(D3,DB!A:F,6,0),"")</f>
        <v>SCECO</v>
      </c>
      <c r="J3" s="121" t="str">
        <f>IFERROR(VLOOKUP(D3,DB!A:G,7,0),"")</f>
        <v>Dead+Vandalized</v>
      </c>
      <c r="K3" s="127" t="s">
        <v>39064</v>
      </c>
      <c r="L3" s="123" t="str">
        <f>IFERROR(VLOOKUP(D3,DB!A:I,9,0),"")</f>
        <v>Latis</v>
      </c>
    </row>
    <row r="4" spans="1:16" ht="15" customHeight="1">
      <c r="A4" s="121"/>
      <c r="B4" s="121" t="str">
        <f>IFERROR(VLOOKUP(D4,DB!A:K,11,0),"")</f>
        <v/>
      </c>
      <c r="C4" s="122"/>
      <c r="D4" s="123"/>
      <c r="E4" s="100"/>
      <c r="F4" s="125"/>
      <c r="G4" s="126">
        <f ca="1">IFERROR(NOW()-F4,"")</f>
        <v>45950.28818703704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45950.28818703704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45950.28818703704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45950.28818703704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45950.28818703704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45950.28818703704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45950.28818703704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45950.28818703704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45950.28818703704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45950.28818703704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45950.28818703704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45950.28818703704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45950.28818703704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45950.28818703704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45950.28818703704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45950.28818703704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45950.28818703704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45950.28818703704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45950.28818703704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45950.28818703704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45950.28818703704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45950.28818703704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45950.28818703704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45950.28818703704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45950.28818703704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45950.28818703704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45950.28818703704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45950.28818703704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45950.28818703704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45950.28818703704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45950.28818703704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45950.28818703704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45950.28818703704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45950.28818703704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45950.28818703704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45950.28818703704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45950.28818703704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45950.28818703704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45950.28818703704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45950.28818703704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45950.28818703704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45950.28818703704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45950.28818703704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45950.28818703704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45950.28818703704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45950.28818703704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45950.28818703704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45950.28818703704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45950.28818703704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45950.28818703704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45950.28818703704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45950.28818703704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45950.28818703704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45950.28818703704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45950.28818703704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45950.28818703704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45950.28818703704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45950.28818703704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45950.28818703704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45950.28818703704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45950.28818703704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45950.28818703704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45950.28818703704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45950.28818703704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45950.28818703704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45950.28818703704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45950.28818703704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45950.28818703704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45950.28818703704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45950.28818703704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45950.28818703704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45950.28818703704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45950.28818703704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45950.28818703704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45950.28818703704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45950.28818703704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45950.28818703704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45950.28818703704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45950.28818703704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45950.28818703704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45950.28818703704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45950.28818703704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45950.28818703704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45950.28818703704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45950.28818703704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45950.28818703704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45950.28818703704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45950.28818703704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45950.28818703704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45950.28818703704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45950.28818703704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45950.28818703704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45950.28818703704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45950.28818703704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45950.28818703704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45950.28818703704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45950.28818703704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45950.28818703704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45950.28818703704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45950.28818703704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45950.28818703704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45950.28818703704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45950.28818703704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45950.28818703704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45950.28818703704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45950.28818703704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45950.28818703704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45950.28818703704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45950.28818703704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45950.28818703704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45950.28818703704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45950.28818703704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45950.28818703704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45950.28818703704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45950.28818703704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45950.28818703704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45950.28818703704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45950.28818703704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45950.28818703704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45950.28818703704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45950.28818703704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45950.28818703704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45950.28818703704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45950.28818703704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45950.28818703704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45950.28818703704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45950.28818703704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45950.28818703704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45950.28818703704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45950.28818703704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45950.28818703704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45950.28818703704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45950.28818703704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45950.28818703704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45950.28818703704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45950.28818703704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45950.28818703704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45950.28818703704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45950.28818703704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45950.28818703704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45950.28818703704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45950.28818703704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45950.28818703704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45950.28818703704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45950.28818703704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45950.28818703704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45950.28818703704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45950.28818703704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45950.28818703704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45950.28818703704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45950.28818703704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45950.28818703704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45950.28818703704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45950.28818703704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45950.28818703704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45950.28818703704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45950.28818703704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45950.28818703704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45950.28818703704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45950.28818703704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45950.28818703704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45950.28818703704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45950.28818703704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45950.28818703704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45950.28818703704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45950.28818703704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45950.28818703704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45950.28818703704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45950.28818703704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45950.28818703704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45950.28818703704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45950.28818703704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45950.28818703704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45950.28818703704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45950.28818703704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45950.28818703704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45950.28818703704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45950.28818703704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45950.28818703704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45950.28818703704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45950.28818703704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45950.28818703704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45950.28818703704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45950.28818703704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45950.28818703704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45950.28818703704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45950.28818703704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45950.28818703704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45950.28818703704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45950.28818703704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45950.28818703704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45950.28818703704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45950.28818703704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45950.28818703704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45950.28818703704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45950.28818703704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45950.28818703704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45950.28818703704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45950.28818703704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45950.28818703704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45950.28818703704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45950.28818703704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45950.28818703704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45950.28818703704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45950.28818703704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45950.28818703704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45950.28818703704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45950.28818703704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45950.28818703704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45950.28818703704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45950.28818703704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45950.28818703704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45950.28818703704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45950.28818703704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45950.28818703704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45950.28818703704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45950.28818703704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45950.28818703704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45950.28818703704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45950.28818703704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45950.28818703704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45950.28818703704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45950.28818703704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45950.28818703704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45950.28818703704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45950.28818703704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45950.28818703704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45950.28818703704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45950.28818703704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45950.28818703704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45950.28818703704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45950.28818703704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45950.28818703704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45950.28818703704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45950.28818703704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45950.28818703704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45950.28818703704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45950.28818703704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45950.28818703704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45950.28818703704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45950.28818703704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45950.28818703704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45950.28818703704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45950.28818703704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45950.28818703704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45950.28818703704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45950.28818703704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45950.28818703704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45950.28818703704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45950.28818703704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45950.28818703704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45950.28818703704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45950.28818703704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45950.28818703704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45950.28818703704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45950.28818703704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45950.28818703704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45950.28818703704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45950.28818703704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45950.28818703704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45950.28818703704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45950.28818703704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45950.28818703704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45950.28818703704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45950.28818703704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45950.28818703704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45950.28818703704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45950.28818703704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45950.28818703704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45950.28818703704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45950.28818703704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45950.28818703704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45950.28818703704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45950.28818703704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45950.28818703704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45950.28818703704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45950.28818703704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45950.28818703704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45950.28818703704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45950.28818703704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45950.28818703704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45950.28818703704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45950.28818703704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45950.28818703704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45950.28818703704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45950.28818703704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45950.28818703704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45950.28818703704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45950.28818703704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45950.28818703704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45950.28818703704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45950.28818703704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45950.28818703704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45950.28818703704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45950.28818703704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45950.28818703704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45950.28818703704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45950.28818703704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45950.28818703704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45950.28818703704</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45950.28818703704</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39065</v>
      </c>
      <c r="B2" s="37" t="str">
        <f>IFERROR(VLOOKUP(D2,DB!A:K,11,0),"")</f>
        <v>R5</v>
      </c>
      <c r="C2" s="37">
        <v>3</v>
      </c>
      <c r="D2" s="120" t="s">
        <v>36000</v>
      </c>
      <c r="E2" s="37" t="s">
        <v>38964</v>
      </c>
      <c r="F2" s="38">
        <v>45891.832060185188</v>
      </c>
      <c r="G2" s="146">
        <f ca="1">IFERROR(NOW()-F2,"")</f>
        <v>58.456126851851877</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39049</v>
      </c>
      <c r="F3" s="38">
        <v>45926.188877314817</v>
      </c>
      <c r="G3" s="146">
        <f t="shared" ref="G3" ca="1" si="0">IFERROR(NOW()-F3,"")</f>
        <v>24.099309722223552</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5.516612962965155</v>
      </c>
      <c r="H4" s="38">
        <v>45944.676192129627</v>
      </c>
      <c r="I4" s="37" t="str">
        <f>IFERROR(VLOOKUP(D4,DB!A:F,6,0),"")</f>
        <v>SCECO</v>
      </c>
      <c r="J4" s="37" t="str">
        <f>IFERROR(VLOOKUP(D4,DB!A:G,7,0),"")</f>
        <v>Dead</v>
      </c>
      <c r="K4" s="37" t="s">
        <v>39070</v>
      </c>
      <c r="L4" s="37" t="str">
        <f>IFERROR(VLOOKUP(D4,DB!A:I,9,0),"")</f>
        <v>Latis</v>
      </c>
    </row>
    <row r="5" spans="1:13" ht="30.75">
      <c r="A5" s="159" t="s">
        <v>39071</v>
      </c>
      <c r="B5" s="159" t="str">
        <f>IFERROR(VLOOKUP(D5,DB!A:K,11,0),"")</f>
        <v>R5</v>
      </c>
      <c r="C5" s="159">
        <v>1</v>
      </c>
      <c r="D5" s="159" t="s">
        <v>34747</v>
      </c>
      <c r="E5" s="159" t="s">
        <v>39049</v>
      </c>
      <c r="F5" s="160">
        <v>45948.661111111112</v>
      </c>
      <c r="G5" s="161">
        <f ca="1">IFERROR(NOW()-F5,"")</f>
        <v>1.6270759259277838</v>
      </c>
      <c r="H5" s="160">
        <v>45948.661111111112</v>
      </c>
      <c r="I5" s="159" t="str">
        <f>IFERROR(VLOOKUP(D5,DB!A:F,6,0),"")</f>
        <v>SCECO</v>
      </c>
      <c r="J5" s="159" t="str">
        <f>IFERROR(VLOOKUP(D5,DB!A:G,7,0),"")</f>
        <v>Dead</v>
      </c>
      <c r="K5" s="159" t="s">
        <v>39072</v>
      </c>
      <c r="L5" s="159" t="str">
        <f>IFERROR(VLOOKUP(D5,DB!A:I,9,0),"")</f>
        <v>Latis</v>
      </c>
    </row>
    <row r="6" spans="1:13" ht="15">
      <c r="A6" s="159"/>
      <c r="B6" s="159" t="str">
        <f>IFERROR(VLOOKUP(D6,DB!A:K,11,0),"")</f>
        <v/>
      </c>
      <c r="C6" s="159"/>
      <c r="D6" s="159"/>
      <c r="E6" s="159"/>
      <c r="F6" s="160"/>
      <c r="G6" s="161">
        <f ca="1">IFERROR(NOW()-F6,"")</f>
        <v>45950.28818703704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45950.28818703704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45950.28818703704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45950.28818703704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45950.28818703704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45950.28818703704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45950.28818703704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45950.28818703704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45950.28818703704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45950.28818703704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45950.28818703704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45950.28818703704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45950.28818703704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45950.28818703704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45950.28818703704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45950.28818703704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45950.28818703704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45950.28818703704</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45950.28818703704</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45950.28818703704</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45950.28818703704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45950.28818703704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45950.28818703704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45950.28818703704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45950.28818703704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45950.28818703704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45950.28818703704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45950.28818703704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45950.28818703704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45950.28818703704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45950.28818703704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45950.28818703704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45950.28818703704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45950.28818703704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45950.28818703704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45950.28818703704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45950.28818703704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45950.28818703704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45950.28818703704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45950.28818703704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45950.28818703704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45950.28818703704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45950.28818703704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45950.28818703704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45950.28818703704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45950.28818703704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45950.28818703704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45950.28818703704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45950.28818703704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45950.28818703704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45950.28818703704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45950.28818703704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45950.28818703704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45950.28818703704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45950.28818703704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45950.28818703704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45950.28818703704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45950.28818703704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45950.28818703704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45950.28818703704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45950.28818703704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45950.28818703704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45950.28818703704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45950.28818703704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45950.28818703704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45950.28818703704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45950.28818703704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45950.28818703704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45950.28818703704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45950.28818703704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45950.28818703704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45950.28818703704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45950.28818703704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45950.28818703704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45950.28818703704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45950.28818703704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45950.28818703704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45950.28818703704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45950.28818703704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45950.28818703704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45950.28818703704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45950.28818703704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45950.28818703704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45950.28818703704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45950.28818703704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45950.28818703704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45950.28818703704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45950.28818703704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45950.28818703704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45950.28818703704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45950.28818703704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45950.28818703704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45950.28818703704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45950.28818703704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45950.28818703704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45950.28818703704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45950.28818703704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45950.28818703704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45950.28818703704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45950.28818703704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45950.28818703704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45950.28818703704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45950.28818703704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45950.28818703704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45950.28818703704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45950.28818703704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45950.28818703704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45950.28818703704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45950.28818703704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45950.28818703704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45950.28818703704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45950.28818703704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45950.28818703704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45950.28818703704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45950.28818703704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45950.28818703704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45950.28818703704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45950.28818703704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45950.28818703704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45950.28818703704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45950.28818703704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45950.28818703704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45950.28818703704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45950.28818703704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45950.28818703704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45950.28818703704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45950.28818703704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45950.28818703704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45950.28818703704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45950.28818703704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45950.28818703704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45950.28818703704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45950.28818703704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45950.28818703704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45950.28818703704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45950.28818703704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45950.28818703704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45950.28818703704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45950.28818703704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45950.28818703704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45950.28818703704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45950.28818703704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45950.28818703704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45950.28818703704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45950.28818703704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45950.28818703704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45950.28818703704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45950.28818703704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45950.28818703704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45950.28818703704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45950.28818703704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45950.28818703704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45950.28818703704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45950.28818703704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45950.28818703704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45950.28818703704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45950.28818703704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45950.28818703704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45950.28818703704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45950.28818703704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45950.28818703704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45950.28818703704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45950.28818703704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45950.28818703704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45950.28818703704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45950.28818703704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45950.28818703704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45950.28818703704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45950.28818703704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45950.28818703704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45950.28818703704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45950.28818703704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45950.28818703704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45950.28818703704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45950.28818703704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45950.28818703704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45950.28818703704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45950.28818703704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45950.28818703704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45950.28818703704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45950.28818703704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45950.28818703704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45950.28818703704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45950.28818703704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45950.28818703704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45950.28818703704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45950.28818703704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45950.28818703704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45950.28818703704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45950.28818703704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45950.28818703704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45950.28818703704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45950.28818703704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45950.28818703704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45950.28818703704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45950.28818703704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45950.28818703704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45950.28818703704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45950.28818703704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45950.28818703704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45950.28818703704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45950.28818703704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45950.28818703704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45950.28818703704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45950.28818703704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45950.28818703704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45950.28818703704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45950.28818703704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45950.28818703704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45950.28818703704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45950.28818703704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45950.28818703704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45950.28818703704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45950.28818703704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45950.28818703704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45950.28818703704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45950.28818703704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45950.28818703704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45950.28818703704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45950.28818703704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45950.28818703704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45950.28818703704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45950.28818703704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45950.28818703704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45950.28818703704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45950.28818703704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45950.28818703704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45950.28818703704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45950.28818703704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45950.28818703704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45950.28818703704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45950.28818703704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45950.28818703704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45950.28818703704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45950.28818703704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45950.28818703704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45950.28818703704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45950.28818703704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45950.28818703704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45950.28818703704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45950.28818703704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45950.28818703704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45950.28818703704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45950.28818703704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45950.28818703704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45950.28818703704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45950.28818703704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45950.28818703704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45950.28818703704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45950.28818703704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45950.28818703704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45950.28818703704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45950.28818703704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45950.28818703704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45950.28818703704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45950.28818703704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45950.28818703704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45950.28818703704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45950.28818703704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45950.28818703704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45950.28818703704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45950.28818703704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45950.28818703704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45950.28818703704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45950.28818703704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45950.28818703704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45950.28818703704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45950.28818703704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45950.28818703704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45950.28818703704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45950.28818703704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45950.28818703704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45950.28818703704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45950.28818703704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45950.28818703704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45950.28818703704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45950.28818703704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45950.28818703704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45950.28818703704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45950.28818703704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45950.28818703704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45950.28818703704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45950.28818703704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45950.28818703704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45950.28818703704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45950.28818703704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45950.28818703704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45950.28818703704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45950.28818703704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45950.28818703704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45950.28818703704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45950.28818703704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45950.28818703704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45950.28818703704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45950.28818703704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45950.28818703704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45950.28818703704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45950.28818703704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45950.28818703704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45950.28818703704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45950.28818703704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45950.28818703704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45950.28818703704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45950.28818703704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45950.28818703704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45950.28818703704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45950.28818703704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45950.28818703704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45950.28818703704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45950.28818703704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45950.28818703704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45950.28818703704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45950.28818703704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45950.28818703704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45950.28818703704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45950.28818703704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45950.28818703704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45950.28818703704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45950.28818703704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45950.28818703704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45950.28818703704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45950.28818703704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45950.28818703704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45950.28818703704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45950.28818703704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45950.28818703704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45950.28818703704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45950.28818703704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45950.28818703704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45950.28818703704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45950.28818703704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45950.28818703704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45950.28818703704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45950.28818703704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45950.28818703704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45950.28818703704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45950.28818703704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45950.28818703704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45950.28818703704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45950.28818703704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45950.28818703704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45950.28818703704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45950.28818703704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45950.28818703704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45950.28818703704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45950.28818703704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45950.28818703704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45950.28818703704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45950.28818703704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45950.28818703704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45950.28818703704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45950.28818703704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45950.28818703704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45950.28818703704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45950.28818703704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45950.28818703704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45950.28818703704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45950.28818703704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45950.28818703704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45950.28818703704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45950.28818703704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45950.28818703704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45950.28818703704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45950.28818703704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45950.28818703704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45950.28818703704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45950.28818703704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45950.28818703704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45950.28818703704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45950.28818703704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45950.28818703704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45950.28818703704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45950.28818703704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45950.28818703704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45950.28818703704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45950.28818703704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45950.28818703704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45950.28818703704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45950.28818703704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45950.28818703704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45950.28818703704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45950.28818703704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45950.28818703704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45950.28818703704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45950.28818703704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45950.28818703704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45950.28818703704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45950.28818703704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45950.28818703704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45950.28818703704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45950.28818703704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45950.28818703704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45950.28818703704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45950.28818703704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45950.28818703704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45950.28818703704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45950.28818703704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45950.28818703704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45950.28818703704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45950.28818703704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45950.28818703704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45950.28818703704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45950.28818703704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45950.28818703704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45950.28818703704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45950.28818703704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45950.28818703704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45950.28818703704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45950.28818703704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45950.28818703704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45950.28818703704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45950.28818703704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45950.28818703704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45950.28818703704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45950.28818703704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45950.28818703704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45950.28818703704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45950.28818703704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45950.28818703704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45950.28818703704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45950.28818703704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45950.28818703704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45950.28818703704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45950.28818703704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45950.28818703704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45950.28818703704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45950.28818703704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45950.28818703704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45950.28818703704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45950.28818703704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45950.28818703704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45950.28818703704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45950.28818703704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45950.28818703704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45950.28818703704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45950.28818703704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45950.28818703704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45950.28818703704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45950.28818703704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45950.28818703704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45950.28818703704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45950.28818703704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45950.28818703704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45950.28818703704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45950.28818703704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45950.28818703704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45950.28818703704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45950.28818703704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45950.28818703704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45950.28818703704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45950.28818703704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45950.28818703704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45950.28818703704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45950.28818703704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45950.28818703704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45950.28818703704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45950.28818703704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45950.28818703704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45950.28818703704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45950.28818703704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45950.28818703704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45950.28818703704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45950.28818703704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45950.28818703704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45950.28818703704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45950.28818703704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45950.28818703704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45950.28818703704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45950.28818703704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45950.28818703704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45950.28818703704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45950.28818703704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45950.28818703704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45950.28818703704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45950.28818703704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45950.28818703704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45950.28818703704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45950.28818703704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45950.28818703704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45950.28818703704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45950.28818703704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45950.28818703704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45950.28818703704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45950.28818703704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45950.28818703704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45950.28818703704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45950.28818703704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45950.28818703704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45950.28818703704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45950.28818703704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45950.28818703704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45950.28818703704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45950.28818703704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45950.28818703704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45950.28818703704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45950.28818703704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45950.28818703704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45950.28818703704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45950.28818703704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45950.28818703704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45950.28818703704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45950.28818703704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45950.28818703704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45950.28818703704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45950.28818703704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45950.28818703704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45950.28818703704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45950.28818703704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45950.28818703704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45950.28818703704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45950.28818703704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45950.28818703704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45950.28818703704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45950.28818703704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45950.28818703704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45950.28818703704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45950.28818703704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45950.28818703704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45950.28818703704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45950.28818703704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45950.28818703704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45950.28818703704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45950.28818703704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45950.28818703704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45950.28818703704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45950.28818703704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45950.28818703704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45950.28818703704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45950.28818703704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45950.28818703704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45950.28818703704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45950.28818703704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45950.28818703704</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45950.28818703704</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45950.28818703704</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45950.28818703704</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45950.28818703704</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45950.28818703704</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45950.28818703704</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45950.28818703704</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45950.28818703704</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45950.28818703704</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45950.28818703704</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39073</v>
      </c>
      <c r="B2" s="105" t="str">
        <f>IFERROR(VLOOKUP(D2,DB!A:K,11,0),"")</f>
        <v>R6</v>
      </c>
      <c r="C2" s="107">
        <v>7</v>
      </c>
      <c r="D2" s="105" t="s">
        <v>37346</v>
      </c>
      <c r="E2" s="108" t="s">
        <v>39049</v>
      </c>
      <c r="F2" s="109">
        <v>45950.272222222222</v>
      </c>
      <c r="G2" s="78">
        <f ca="1">IFERROR(NOW()-F2,"-")</f>
        <v>1.5964814818289597E-2</v>
      </c>
      <c r="H2" s="109">
        <v>45950.273738425924</v>
      </c>
      <c r="I2" s="105" t="str">
        <f>IFERROR(VLOOKUP(D2,DB!A:F,6,0),"")</f>
        <v>SCECO+STB</v>
      </c>
      <c r="J2" s="104" t="str">
        <f>IFERROR(VLOOKUP(D2,DB!A:G,7,0),"")</f>
        <v>Vandalized</v>
      </c>
      <c r="K2" s="110" t="s">
        <v>39074</v>
      </c>
      <c r="L2" s="111" t="str">
        <f>IFERROR(VLOOKUP(D2,DB!A:I,9,0),"")</f>
        <v>Latis</v>
      </c>
    </row>
    <row r="3" spans="1:16383" ht="31.5" customHeight="1">
      <c r="A3" s="106" t="s">
        <v>39075</v>
      </c>
      <c r="B3" s="105" t="str">
        <f>IFERROR(VLOOKUP(D3,DB!A:K,11,0),"")</f>
        <v>R6</v>
      </c>
      <c r="C3" s="107">
        <v>2</v>
      </c>
      <c r="D3" s="105" t="s">
        <v>37505</v>
      </c>
      <c r="E3" s="108" t="s">
        <v>38964</v>
      </c>
      <c r="F3" s="109"/>
      <c r="G3" s="78">
        <f ca="1">IFERROR(NOW()-F3,"-")</f>
        <v>45950.28818703704</v>
      </c>
      <c r="H3" s="109"/>
      <c r="I3" s="105" t="str">
        <f>IFERROR(VLOOKUP(D3,DB!A:F,6,0),"")</f>
        <v>SCECO</v>
      </c>
      <c r="J3" s="104" t="str">
        <f>IFERROR(VLOOKUP(D3,DB!A:G,7,0),"")</f>
        <v>Good</v>
      </c>
      <c r="K3" s="110"/>
      <c r="L3" s="111" t="str">
        <f>IFERROR(VLOOKUP(D3,DB!A:I,9,0),"")</f>
        <v>Latis</v>
      </c>
    </row>
    <row r="4" spans="1:16383" ht="31.5" customHeight="1">
      <c r="A4" s="106"/>
      <c r="B4" s="105" t="str">
        <f>IFERROR(VLOOKUP(D4,DB!A:K,11,0),"")</f>
        <v/>
      </c>
      <c r="C4" s="107"/>
      <c r="D4" s="105"/>
      <c r="E4" s="108"/>
      <c r="F4" s="109"/>
      <c r="G4" s="78">
        <f ca="1">IFERROR(NOW()-F4,"-")</f>
        <v>45950.28818703704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45950.28818703704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45950.28818703704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45950.28818703704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45950.28818703704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45950.28818703704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45950.28818703704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45950.28818703704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45950.28818703704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45950.28818703704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45950.28818703704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45950.28818703704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45950.28818703704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45950.28818703704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45950.28818703704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45950.28818703704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45950.28818703704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45950.28818703704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45950.28818703704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45950.28818703704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45950.28818703704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45950.28818703704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45950.28818703704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45950.28818703704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45950.28818703704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45950.28818703704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45950.28818703704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45950.28818703704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45950.28818703704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45950.28818703704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45950.28818703704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45950.28818703704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45950.28818703704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45950.28818703704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45950.28818703704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45950.28818703704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45950.28818703704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45950.28818703704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45950.28818703704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45950.28818703704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45950.28818703704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45950.28818703704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45950.28818703704</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2025-10-20T03:55:25Z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