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10" documentId="13_ncr:1_{F6CB121F-512D-4AA6-A0C1-0FB36C537598}" xr6:coauthVersionLast="47" xr6:coauthVersionMax="47" xr10:uidLastSave="{C6D9C42A-EBF9-47DE-B739-FDE029BF3F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<sst xmlns="http://schemas.openxmlformats.org/spreadsheetml/2006/main" count="178612" uniqueCount="39090">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</sst>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272.3386871527764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5.7367708330275491E-2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45935.287113078703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45935.287113078703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45935.287113078703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45935.287113078703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45935.287113078703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45935.287113078703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45935.287113078703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45935.287113078703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45935.287113078703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45935.287113078703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45935.287113078703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45935.287113078703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45935.287113078703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45935.287113078703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45935.287113078703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45935.287113078703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45935.287113078703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45935.287113078703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45935.287113078703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45935.287113078703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45935.287113078703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45935.287113078703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45935.287113078703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45935.287113078703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45935.287113078703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45935.287113078703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45935.287113078703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45935.287113078703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45935.287113078703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243.63533067129174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128.56002974537114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110.28727511574107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9.2599189811153337E-2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45935.287113078703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45935.287113078703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45935.287113078703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45935.287113078703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45935.287113078703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45935.287113078703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45935.287113078703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45935.287113078703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45935.287113078703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45935.287113078703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45935.287113078703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45935.287113078703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45935.287113078703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45935.287113078703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45935.287113078703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45935.287113078703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45935.287113078703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45935.287113078703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45935.287113078703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45935.287113078703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45935.287113078703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45935.287113078703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45935.287113078703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45935.287113078703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45935.287113078703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45935.287113078703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45935.287113078703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45935.287113078703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45935.287113078703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45935.287113078703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45935.287113078703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45935.287113078703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45935.287113078703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45935.287113078703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45935.287113078703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45935.287113078703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45935.287113078703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45935.287113078703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45935.287113078703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45935.287113078703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45935.287113078703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45935.287113078703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45935.287113078703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45935.287113078703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45935.287113078703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45935.287113078703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45935.287113078703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45935.287113078703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45935.287113078703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45935.287113078703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45935.287113078703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45935.287113078703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45935.287113078703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45935.287113078703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45935.287113078703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45935.287113078703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45935.287113078703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45935.287113078703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45935.287113078703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45935.287113078703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45935.287113078703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45935.287113078703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45935.287113078703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45935.287113078703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45935.287113078703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45935.287113078703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45935.287113078703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45935.287113078703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45935.287113078703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45935.287113078703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45935.287113078703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45935.287113078703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45935.287113078703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45935.287113078703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45935.287113078703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45935.287113078703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45935.287113078703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45935.287113078703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45935.287113078703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45935.287113078703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45935.287113078703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45935.287113078703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45935.287113078703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45935.287113078703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45935.287113078703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45935.287113078703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45935.287113078703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45935.287113078703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45935.287113078703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45935.287113078703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45935.287113078703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45935.287113078703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45935.287113078703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45935.287113078703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45935.287113078703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45935.287113078703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45935.287113078703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45935.287113078703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45935.287113078703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45935.287113078703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45935.287113078703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45935.287113078703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45935.287113078703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45935.287113078703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45935.287113078703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45935.287113078703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45935.287113078703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45935.287113078703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45935.287113078703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45935.287113078703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45935.287113078703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45935.287113078703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45935.287113078703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45935.287113078703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45935.287113078703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45935.287113078703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45935.287113078703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45935.287113078703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45935.287113078703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45935.287113078703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45935.287113078703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45935.287113078703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45935.287113078703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45935.287113078703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45935.287113078703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45935.287113078703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45935.287113078703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45935.287113078703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45935.287113078703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45935.287113078703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45935.287113078703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45935.287113078703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45935.287113078703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45935.287113078703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45935.287113078703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45935.287113078703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45935.287113078703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45935.287113078703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45935.287113078703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45935.287113078703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45935.287113078703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45935.287113078703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45935.287113078703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45935.287113078703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45935.287113078703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45935.287113078703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45935.287113078703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45935.287113078703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45935.287113078703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45935.287113078703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45935.287113078703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45935.287113078703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45935.287113078703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45935.287113078703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45935.287113078703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45935.287113078703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45935.287113078703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45935.287113078703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45935.287113078703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45935.287113078703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45935.287113078703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45935.287113078703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45935.287113078703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45935.287113078703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45935.287113078703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45935.287113078703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45935.287113078703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45935.287113078703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45935.287113078703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45935.287113078703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45935.287113078703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45935.287113078703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45935.287113078703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45935.287113078703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45935.287113078703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45935.287113078703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45935.287113078703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45935.287113078703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45935.287113078703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45935.287113078703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45935.287113078703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45935.287113078703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45935.287113078703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45935.287113078703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45935.287113078703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45935.287113078703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45935.287113078703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45935.287113078703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45935.287113078703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45935.287113078703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45935.287113078703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45935.287113078703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45935.287113078703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45935.287113078703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45935.287113078703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45935.287113078703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45935.287113078703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45935.287113078703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45935.287113078703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45935.287113078703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45935.287113078703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45935.287113078703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45935.287113078703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45935.287113078703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45935.287113078703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45935.287113078703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45935.287113078703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45935.287113078703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45935.287113078703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45935.287113078703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45935.287113078703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45935.287113078703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45935.287113078703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45935.287113078703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45935.287113078703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45935.287113078703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45935.287113078703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45935.287113078703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45935.287113078703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45935.287113078703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45935.287113078703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45935.287113078703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45935.287113078703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45935.287113078703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45935.287113078703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45935.287113078703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45935.287113078703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45935.287113078703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45935.287113078703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45935.287113078703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45935.287113078703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45935.287113078703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45935.287113078703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45935.287113078703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45935.287113078703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45935.287113078703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45935.287113078703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45935.287113078703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45935.287113078703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45935.287113078703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45935.287113078703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45935.287113078703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45935.287113078703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45935.287113078703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45935.287113078703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45935.287113078703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45935.287113078703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45935.287113078703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45935.287113078703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45935.287113078703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45935.287113078703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45935.287113078703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45935.287113078703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45935.287113078703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45935.287113078703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45935.287113078703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45935.287113078703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45935.287113078703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45935.287113078703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45935.287113078703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45935.287113078703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45935.287113078703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45935.287113078703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45935.287113078703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45935.287113078703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45935.287113078703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45935.287113078703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45935.287113078703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45935.287113078703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45935.287113078703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45935.287113078703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45935.287113078703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45935.287113078703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45935.287113078703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45935.287113078703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45935.287113078703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45935.287113078703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45935.287113078703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45935.287113078703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45935.287113078703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45935.287113078703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45935.287113078703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45935.287113078703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45935.287113078703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45935.287113078703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45935.287113078703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45935.287113078703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45935.287113078703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45935.287113078703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45935.287113078703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45935.287113078703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45935.287113078703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45935.287113078703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45935.287113078703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45935.287113078703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45935.287113078703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45935.287113078703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45935.287113078703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45935.287113078703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45935.287113078703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45935.287113078703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45935.287113078703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23257</v>
      </c>
      <c r="E2" s="18" t="s">
        <v>38964</v>
      </c>
      <c r="F2" s="142">
        <v>45935.258206018516</v>
      </c>
      <c r="G2" s="21">
        <f t="shared" ref="G2:G53" ca="1" si="0">IFERROR(NOW()-F2,"-")</f>
        <v>2.8907060186611488E-2</v>
      </c>
      <c r="H2" s="143">
        <v>45935.253101851849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45935.287113078703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45935.287113078703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45935.287113078703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45935.287113078703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45935.287113078703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45935.287113078703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45935.287113078703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45935.287113078703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45935.287113078703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45935.287113078703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45935.287113078703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45935.287113078703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45935.287113078703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45935.287113078703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45935.287113078703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45935.287113078703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45935.287113078703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45935.287113078703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45935.287113078703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45935.287113078703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45935.287113078703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45935.287113078703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45935.287113078703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45935.287113078703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45935.287113078703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45935.287113078703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45935.287113078703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45935.287113078703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45935.287113078703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45935.287113078703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45935.287113078703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45935.287113078703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45935.287113078703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45935.287113078703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45935.287113078703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45935.287113078703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45935.287113078703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45935.287113078703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45935.287113078703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45935.287113078703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45935.287113078703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45935.287113078703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45935.287113078703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45935.287113078703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45935.287113078703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45935.287113078703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45935.287113078703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45935.287113078703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45935.287113078703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45935.287113078703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45935.287113078703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45935.287113078703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45935.287113078703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45935.287113078703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45935.287113078703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45935.287113078703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45935.287113078703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45935.287113078703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45935.287113078703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45935.287113078703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45935.287113078703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45935.287113078703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45935.287113078703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45935.287113078703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45935.287113078703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45935.287113078703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45935.287113078703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45935.287113078703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45935.287113078703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45935.287113078703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45935.287113078703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45935.287113078703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45935.287113078703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45935.287113078703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45935.287113078703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45935.287113078703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45935.287113078703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45935.287113078703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45935.287113078703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45935.287113078703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45935.287113078703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45935.287113078703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45935.287113078703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45935.287113078703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45935.287113078703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45935.287113078703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45935.287113078703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45935.287113078703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45935.287113078703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45935.287113078703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45935.287113078703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45935.287113078703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45935.287113078703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45935.287113078703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45935.287113078703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45935.287113078703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45935.287113078703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45935.287113078703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45935.287113078703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45935.287113078703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45935.287113078703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45935.287113078703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45935.287113078703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45935.287113078703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45935.287113078703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45935.287113078703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45935.287113078703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45935.287113078703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45935.287113078703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45935.287113078703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45935.287113078703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45935.287113078703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45935.287113078703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45935.287113078703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45935.287113078703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45935.287113078703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45935.287113078703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45935.287113078703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45935.287113078703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45935.287113078703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45935.287113078703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45935.287113078703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45935.287113078703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45935.287113078703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45935.287113078703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45935.287113078703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45935.287113078703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45935.287113078703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45935.287113078703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45935.287113078703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45935.287113078703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45935.287113078703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45935.287113078703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45935.287113078703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45935.287113078703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45935.287113078703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45935.287113078703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45935.287113078703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45935.287113078703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45935.287113078703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45935.287113078703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45935.287113078703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45935.287113078703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45935.287113078703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45935.287113078703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45935.287113078703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45935.287113078703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45935.287113078703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45935.287113078703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45935.287113078703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45935.287113078703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45935.287113078703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45935.287113078703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45935.287113078703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45935.287113078703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45935.287113078703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45935.287113078703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45935.287113078703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45935.287113078703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45935.287113078703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45935.287113078703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45935.287113078703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45935.287113078703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45935.287113078703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45935.287113078703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45935.287113078703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45935.287113078703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45935.287113078703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45935.287113078703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45935.287113078703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45935.287113078703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45935.287113078703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45935.287113078703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45935.287113078703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45935.287113078703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45935.287113078703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45935.287113078703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45935.287113078703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45935.287113078703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45935.287113078703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45935.287113078703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45935.287113078703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45935.287113078703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45935.287113078703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45935.287113078703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45935.287113078703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45935.287113078703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45935.287113078703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45935.287113078703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45935.287113078703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45935.287113078703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45935.287113078703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45935.287113078703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45935.287113078703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45935.287113078703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45935.287113078703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45935.287113078703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45935.287113078703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45935.287113078703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45935.287113078703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45935.287113078703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45935.287113078703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45935.287113078703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45935.287113078703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45935.287113078703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45935.287113078703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45935.287113078703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45935.287113078703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45935.287113078703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45935.287113078703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45935.287113078703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45935.287113078703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45935.287113078703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45935.287113078703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45935.287113078703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45935.287113078703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45935.287113078703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45935.287113078703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45935.287113078703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45935.287113078703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45935.287113078703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45935.287113078703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45935.287113078703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45935.287113078703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45935.287113078703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45935.287113078703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45935.287113078703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45935.287113078703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45935.287113078703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45935.287113078703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45935.287113078703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45935.287113078703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45935.287113078703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45935.287113078703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45935.287113078703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45935.287113078703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45935.287113078703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45935.287113078703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45935.287113078703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45935.287113078703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45935.287113078703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45935.287113078703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45935.287113078703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45935.287113078703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45935.287113078703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45935.287113078703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45935.287113078703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45935.287113078703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45935.287113078703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45935.287113078703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45935.287113078703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45935.287113078703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45935.287113078703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45935.287113078703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45935.287113078703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45935.287113078703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45935.287113078703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45935.287113078703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45935.287113078703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45935.287113078703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45935.287113078703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45935.287113078703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45935.287113078703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45935.287113078703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45935.287113078703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45935.287113078703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45935.287113078703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45935.287113078703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45935.287113078703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45935.287113078703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45935.287113078703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45935.287113078703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45935.287113078703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45935.287113078703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45935.287113078703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45935.287113078703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45935.287113078703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45935.287113078703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45935.287113078703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45935.287113078703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45935.287113078703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45935.287113078703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45935.287113078703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45935.287113078703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45935.287113078703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45935.287113078703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45935.287113078703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45935.287113078703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45935.287113078703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45935.287113078703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45935.287113078703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45935.287113078703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45935.287113078703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45935.287113078703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45935.287113078703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45935.287113078703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45935.287113078703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45935.287113078703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45935.287113078703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45935.287113078703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45935.287113078703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45935.287113078703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45935.287113078703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45935.287113078703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45935.287113078703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45935.287113078703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45935.287113078703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45935.287113078703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45935.287113078703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45935.287113078703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45935.287113078703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45935.287113078703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45935.287113078703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45935.287113078703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45935.287113078703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45935.287113078703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45935.287113078703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45935.287113078703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45935.287113078703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45935.287113078703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45935.287113078703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45935.287113078703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45935.287113078703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45935.287113078703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45935.287113078703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45935.287113078703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45935.287113078703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45935.287113078703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45935.287113078703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45935.287113078703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45935.287113078703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45935.287113078703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45935.287113078703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45935.287113078703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45935.287113078703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45935.287113078703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45935.287113078703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45935.287113078703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45935.287113078703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45935.287113078703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45935.287113078703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45935.287113078703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45935.287113078703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45935.287113078703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45935.287113078703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45935.287113078703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45935.287113078703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45935.287113078703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45935.287113078703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45935.287113078703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45935.287113078703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45935.287113078703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45935.287113078703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45935.287113078703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45935.287113078703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45935.287113078703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45935.287113078703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45935.287113078703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45935.287113078703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45935.287113078703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45935.287113078703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45935.287113078703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45935.287113078703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45935.287113078703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45935.287113078703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45935.287113078703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45935.287113078703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45935.287113078703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45935.287113078703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45935.287113078703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45935.287113078703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45935.287113078703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45935.287113078703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45935.287113078703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45935.287113078703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45935.287113078703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45935.287113078703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45935.287113078703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45935.287113078703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45935.287113078703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45935.287113078703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45935.287113078703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45935.287113078703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45935.287113078703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45935.287113078703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45935.287113078703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45935.287113078703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45935.287113078703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45935.287113078703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45935.287113078703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45935.287113078703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45935.287113078703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45935.287113078703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45935.287113078703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45935.287113078703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45935.287113078703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45935.287113078703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45935.287113078703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45935.287113078703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45935.287113078703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45935.287113078703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45935.287113078703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45935.287113078703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45935.287113078703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45935.287113078703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45935.287113078703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45935.287113078703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45935.287113078703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45935.287113078703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45935.287113078703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45935.287113078703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45935.287113078703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45935.287113078703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45935.287113078703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45935.287113078703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45935.287113078703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45935.287113078703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45935.287113078703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45935.287113078703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45935.287113078703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45935.287113078703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45935.287113078703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45935.287113078703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45935.287113078703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45935.287113078703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45935.287113078703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45935.287113078703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45935.287113078703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45935.287113078703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45935.287113078703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45935.287113078703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45935.287113078703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45935.287113078703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45935.287113078703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45935.287113078703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45935.287113078703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45935.287113078703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45935.287113078703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45935.287113078703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45935.287113078703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45935.287113078703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45935.287113078703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45935.287113078703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45935.287113078703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45935.287113078703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45935.287113078703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45935.287113078703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45935.287113078703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45935.287113078703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45935.287113078703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45935.287113078703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45935.287113078703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45935.287113078703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45935.287113078703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45935.287113078703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45935.287113078703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45935.287113078703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45935.287113078703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45935.287113078703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45935.287113078703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45935.287113078703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45935.287113078703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45935.287113078703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45935.287113078703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45935.287113078703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45935.287113078703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45935.287113078703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45935.287113078703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45935.287113078703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45935.287113078703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45935.287113078703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45935.287113078703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45935.287113078703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45935.287113078703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45935.287113078703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45935.287113078703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45935.287113078703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45935.287113078703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45935.287113078703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45935.287113078703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45935.287113078703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45935.287113078703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45935.287113078703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45935.287113078703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45935.287113078703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45935.287113078703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45935.287113078703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45935.287113078703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45935.287113078703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45935.287113078703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45935.287113078703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45935.287113078703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45935.287113078703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45935.287113078703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45935.287113078703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45935.287113078703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45935.287113078703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45935.287113078703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45935.287113078703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45935.287113078703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45935.287113078703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45935.287113078703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45935.287113078703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45935.287113078703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45935.287113078703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45935.287113078703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45935.287113078703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45935.287113078703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45935.287113078703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45935.287113078703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45935.287113078703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45935.287113078703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45935.287113078703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45935.287113078703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45935.287113078703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45935.287113078703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45935.287113078703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45935.287113078703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45935.287113078703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45935.287113078703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45935.287113078703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45935.287113078703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45935.287113078703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45935.287113078703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45935.287113078703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45935.287113078703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45935.287113078703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45935.287113078703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45935.287113078703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45935.287113078703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45935.287113078703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45935.287113078703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45935.287113078703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45935.287113078703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45935.287113078703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45935.287113078703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45935.287113078703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45935.287113078703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45935.287113078703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45935.287113078703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45935.287113078703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45935.287113078703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45935.287113078703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45935.287113078703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45935.287113078703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45935.287113078703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45935.287113078703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45935.287113078703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45935.287113078703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45935.287113078703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45935.287113078703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45935.287113078703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45935.287113078703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45935.287113078703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45935.287113078703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45935.287113078703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45935.287113078703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45935.287113078703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45935.287113078703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45935.287113078703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45935.287113078703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45935.287113078703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45935.287113078703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45935.287113078703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45935.287113078703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45935.287113078703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45935.287113078703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45935.287113078703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45935.287113078703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45935.287113078703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45935.287113078703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45935.287113078703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45935.287113078703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45935.287113078703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45935.287113078703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45935.287113078703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45935.287113078703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45935.287113078703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45935.287113078703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45935.287113078703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45935.287113078703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45935.287113078703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45935.287113078703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45935.287113078703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45935.287113078703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45935.287113078703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45935.287113078703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45935.287113078703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45935.287113078703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45935.287113078703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45935.287113078703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45935.287113078703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45935.287113078703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45935.287113078703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45935.287113078703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45935.287113078703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45935.287113078703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45935.287113078703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45935.287113078703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45935.287113078703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45935.287113078703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45935.287113078703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45935.287113078703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45935.287113078703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45935.287113078703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45935.287113078703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45935.287113078703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45935.287113078703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45935.287113078703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45935.287113078703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45935.287113078703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45935.287113078703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45935.287113078703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45935.287113078703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45935.287113078703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45935.287113078703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45935.287113078703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45935.287113078703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45935.287113078703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45935.287113078703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45935.287113078703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45935.287113078703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45935.287113078703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45935.287113078703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45935.287113078703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45935.287113078703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45935.287113078703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45935.287113078703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45935.287113078703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45935.287113078703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45935.287113078703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45935.287113078703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45935.287113078703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45935.287113078703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45935.287113078703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45935.287113078703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45935.287113078703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45935.287113078703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45935.287113078703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45935.287113078703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45935.287113078703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45935.287113078703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45935.287113078703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45935.287113078703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45935.287113078703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45935.287113078703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45935.287113078703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45935.287113078703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45935.287113078703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45935.287113078703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45935.287113078703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45935.287113078703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45935.287113078703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45935.287113078703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45935.287113078703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45935.287113078703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45935.287113078703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45935.287113078703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45935.287113078703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45935.287113078703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45935.287113078703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45935.287113078703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45935.287113078703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45935.287113078703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45935.287113078703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45935.287113078703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45935.287113078703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45935.287113078703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45935.287113078703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45935.287113078703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45935.287113078703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45935.287113078703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45935.287113078703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45935.287113078703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45935.287113078703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45935.287113078703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45935.287113078703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45935.287113078703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45935.287113078703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45935.287113078703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45935.287113078703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45935.287113078703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45935.287113078703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45935.287113078703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45935.287113078703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45935.287113078703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45935.287113078703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45935.287113078703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45935.287113078703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45935.287113078703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45935.287113078703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45935.287113078703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45935.287113078703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45935.287113078703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45935.287113078703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45935.287113078703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45935.287113078703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45935.287113078703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45935.287113078703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45935.287113078703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45935.287113078703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45935.287113078703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45935.287113078703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45935.287113078703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45935.287113078703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45935.287113078703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45935.287113078703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45935.287113078703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45935.287113078703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45935.287113078703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45935.287113078703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45935.287113078703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45935.287113078703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45935.287113078703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45935.287113078703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45935.287113078703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45935.287113078703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45935.287113078703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45935.287113078703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45935.287113078703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45935.287113078703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45935.287113078703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45935.287113078703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45935.287113078703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45935.287113078703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45935.287113078703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45935.287113078703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45935.287113078703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45935.287113078703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45935.287113078703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45935.287113078703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45935.287113078703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45935.287113078703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45935.287113078703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45935.287113078703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45935.287113078703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45935.287113078703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45935.287113078703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45935.287113078703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45935.287113078703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45935.287113078703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45935.287113078703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45935.287113078703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45935.287113078703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45935.287113078703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45935.287113078703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45935.287113078703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45935.287113078703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45935.287113078703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45935.287113078703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45935.287113078703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45935.287113078703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45935.287113078703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45935.287113078703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45935.287113078703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45935.287113078703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45935.287113078703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45935.287113078703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45935.287113078703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45935.287113078703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45935.287113078703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45935.287113078703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45935.287113078703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45935.287113078703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45935.287113078703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45935.287113078703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45935.287113078703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45935.287113078703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45935.287113078703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45935.287113078703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45935.287113078703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45935.287113078703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45935.287113078703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45935.287113078703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45935.287113078703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45935.287113078703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45935.287113078703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45935.287113078703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45935.287113078703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45935.287113078703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45935.287113078703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45935.287113078703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45935.287113078703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45935.287113078703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45935.287113078703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45935.287113078703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45935.287113078703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45935.287113078703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45935.287113078703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45935.287113078703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45935.287113078703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45935.287113078703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45935.287113078703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45935.287113078703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45935.287113078703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45935.287113078703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45935.287113078703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45935.287113078703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45935.287113078703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45935.287113078703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45935.287113078703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45935.287113078703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45935.287113078703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45935.287113078703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45935.287113078703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45935.287113078703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45935.287113078703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45935.287113078703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45935.287113078703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45935.287113078703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45935.287113078703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45935.287113078703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45935.287113078703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45935.287113078703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45935.287113078703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45935.287113078703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45935.287113078703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45935.287113078703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45935.287113078703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45935.287113078703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45935.287113078703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45935.287113078703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45935.287113078703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45935.287113078703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45935.287113078703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45935.287113078703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45935.287113078703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45935.287113078703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45935.287113078703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45935.287113078703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45935.287113078703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45935.287113078703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45935.287113078703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45935.287113078703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45935.287113078703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45935.287113078703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45935.287113078703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45935.287113078703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45935.287113078703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45935.287113078703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45935.287113078703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45935.287113078703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45935.287113078703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45935.287113078703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45935.287113078703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45935.287113078703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45935.287113078703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45935.287113078703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45935.287113078703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45935.287113078703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45935.287113078703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45935.287113078703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45935.287113078703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45935.287113078703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45935.287113078703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45935.287113078703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45935.287113078703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45935.287113078703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45935.287113078703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45935.287113078703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45935.287113078703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45935.287113078703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45935.287113078703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45935.287113078703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45935.287113078703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45935.287113078703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45935.287113078703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45935.287113078703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45935.287113078703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45935.287113078703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45935.287113078703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45935.287113078703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45935.287113078703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45935.287113078703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45935.287113078703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45935.287113078703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45935.287113078703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45935.287113078703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45935.287113078703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45935.287113078703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45935.287113078703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45935.287113078703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45935.287113078703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45935.287113078703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45935.287113078703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45935.287113078703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45935.287113078703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45935.287113078703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45935.287113078703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45935.287113078703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45935.287113078703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45935.287113078703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45935.287113078703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45935.287113078703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45935.287113078703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45935.287113078703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45935.287113078703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45935.287113078703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45935.287113078703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45935.287113078703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45935.287113078703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45935.287113078703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45935.287113078703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45935.287113078703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45935.287113078703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45935.287113078703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45935.287113078703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45935.287113078703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45935.287113078703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45935.287113078703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45935.287113078703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45935.287113078703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45935.287113078703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45935.287113078703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45935.287113078703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45935.287113078703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45935.287113078703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45935.287113078703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45935.287113078703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45935.287113078703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45935.287113078703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45935.287113078703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45935.287113078703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45935.287113078703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45935.287113078703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45935.287113078703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45935.287113078703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45935.287113078703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45935.287113078703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45935.287113078703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45935.287113078703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45935.287113078703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45935.287113078703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45935.287113078703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45935.287113078703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45935.287113078703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45935.287113078703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45935.287113078703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45935.287113078703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45935.287113078703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45935.287113078703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45935.287113078703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45935.287113078703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45935.287113078703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45935.287113078703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45935.287113078703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45935.287113078703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45935.287113078703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45935.287113078703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45935.287113078703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45935.287113078703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45935.287113078703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45935.287113078703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45935.287113078703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45935.287113078703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45935.287113078703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45935.287113078703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45935.287113078703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45935.287113078703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45935.287113078703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45935.287113078703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45935.287113078703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45935.287113078703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45935.287113078703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45935.287113078703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45935.287113078703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45935.287113078703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45935.287113078703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45935.287113078703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45935.287113078703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45935.287113078703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45935.287113078703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45935.287113078703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45935.287113078703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45935.287113078703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45935.287113078703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45935.287113078703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45935.287113078703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45935.287113078703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45935.287113078703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45935.287113078703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45935.287113078703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45935.287113078703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45935.287113078703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45935.287113078703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45935.287113078703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45935.287113078703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45935.287113078703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45935.287113078703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45935.287113078703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45935.287113078703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45935.287113078703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45935.287113078703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45935.287113078703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45935.287113078703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45935.287113078703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45935.287113078703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45935.287113078703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45935.287113078703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45935.287113078703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45935.287113078703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45935.287113078703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45935.287113078703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45935.287113078703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45935.287113078703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45935.287113078703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45935.287113078703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45935.287113078703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45935.287113078703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45935.287113078703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45935.287113078703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45935.287113078703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45935.287113078703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45935.287113078703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45935.287113078703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45935.287113078703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45935.287113078703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45935.287113078703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45935.287113078703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45935.287113078703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45935.287113078703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45935.287113078703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45935.287113078703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45935.287113078703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45935.287113078703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45935.287113078703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45935.287113078703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45935.287113078703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45935.287113078703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45935.287113078703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45935.287113078703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45935.287113078703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45935.287113078703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45935.287113078703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45935.287113078703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45935.287113078703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45935.287113078703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45935.287113078703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45935.287113078703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45935.287113078703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45935.287113078703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45935.287113078703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45935.287113078703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45935.287113078703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45935.287113078703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45935.287113078703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45935.287113078703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45935.287113078703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45935.287113078703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45935.287113078703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45935.287113078703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45935.287113078703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45935.287113078703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45935.287113078703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45935.287113078703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45935.287113078703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45935.287113078703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45935.287113078703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45935.287113078703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45935.287113078703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45935.287113078703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45935.287113078703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45935.287113078703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45935.287113078703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45935.287113078703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45935.287113078703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45935.287113078703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45935.287113078703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45935.287113078703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45935.287113078703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45935.287113078703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45935.287113078703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45935.287113078703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45935.287113078703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45935.287113078703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45935.287113078703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45935.287113078703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45935.287113078703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45935.287113078703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45935.287113078703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45935.287113078703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45935.287113078703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45935.287113078703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45935.287113078703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45935.287113078703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45935.287113078703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45935.287113078703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45935.287113078703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45935.287113078703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45935.287113078703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45935.287113078703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45935.287113078703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45935.287113078703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45935.287113078703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45935.287113078703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45935.287113078703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45935.287113078703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45935.287113078703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45935.287113078703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45935.287113078703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45935.287113078703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45935.287113078703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45935.287113078703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45935.287113078703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45935.287113078703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45935.287113078703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45935.287113078703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45935.287113078703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45935.287113078703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45935.287113078703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45935.287113078703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45935.287113078703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45935.287113078703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45935.287113078703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45935.287113078703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45935.287113078703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45935.287113078703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45935.287113078703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45935.287113078703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45935.287113078703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45935.287113078703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45935.287113078703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45935.287113078703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45935.287113078703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45935.287113078703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45935.287113078703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45935.287113078703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45935.287113078703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45935.287113078703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45935.287113078703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45935.287113078703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45935.287113078703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45935.287113078703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45935.287113078703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45935.287113078703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45935.287113078703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45935.287113078703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45935.287113078703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45935.287113078703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45935.287113078703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45935.287113078703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45935.287113078703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45935.287113078703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45935.287113078703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45935.287113078703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45935.287113078703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45935.287113078703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45935.287113078703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45935.287113078703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45935.287113078703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45935.287113078703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45935.287113078703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45935.287113078703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45935.287113078703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45935.287113078703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45935.287113078703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45935.287113078703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45935.287113078703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45935.287113078703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45935.287113078703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45935.287113078703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45935.287113078703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45935.287113078703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45935.287113078703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45935.287113078703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45935.287113078703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45935.287113078703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45935.287113078703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45935.287113078703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45935.287113078703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45935.287113078703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45935.287113078703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45935.287113078703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45935.287113078703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45935.287113078703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45935.287113078703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45935.287113078703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45935.287113078703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45935.287113078703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45935.287113078703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45935.287113078703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45935.287113078703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45935.287113078703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45935.287113078703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45935.287113078703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45935.287113078703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45935.287113078703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45935.287113078703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45935.287113078703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45935.287113078703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45935.287113078703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45935.287113078703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45935.287113078703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45935.287113078703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45935.287113078703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45935.287113078703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45935.287113078703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45935.287113078703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45935.287113078703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45935.287113078703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45935.287113078703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45935.287113078703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45935.287113078703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45935.287113078703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45935.287113078703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45935.287113078703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45935.287113078703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45935.287113078703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45935.287113078703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45935.287113078703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45935.287113078703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45935.287113078703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45935.287113078703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45935.287113078703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45935.287113078703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45935.287113078703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45935.287113078703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45935.287113078703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231.80639548610634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4.3968353009258863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0.5846825231492403</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0.44127974536968395</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0.29180057869962184</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0.13016863425582414</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45935.287113078703</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7.1302893520623911E-2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45935.287113078703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45935.287113078703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45935.287113078703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45935.287113078703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45935.287113078703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45935.287113078703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45935.287113078703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45935.287113078703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45935.287113078703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45935.287113078703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45935.287113078703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45935.287113078703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45935.287113078703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45935.287113078703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45935.287113078703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45935.287113078703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45935.287113078703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45935.287113078703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45935.287113078703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43.455052893514221</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9.0982357638858957</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0.43480983796325745</v>
      </c>
      <c r="H4" s="38">
        <v>45934.846458333333</v>
      </c>
      <c r="I4" s="37" t="str">
        <f>IFERROR(VLOOKUP(D4,DB!A:F,6,0),"")</f>
        <v>Generator-SG</v>
      </c>
      <c r="J4" s="37" t="str">
        <f>IFERROR(VLOOKUP(D4,DB!A:G,7,0),"")</f>
        <v>Vandalized</v>
      </c>
      <c r="K4" s="37" t="s">
        <v>39080</v>
      </c>
      <c r="L4" s="37" t="str">
        <f>IFERROR(VLOOKUP(D4,DB!A:I,9,0),"")</f>
        <v>Latis</v>
      </c>
      <c r="M4" s="136"/>
    </row>
    <row r="5" spans="1:13" ht="15">
      <c r="A5" s="37"/>
      <c r="B5" s="37" t="str">
        <f>IFERROR(VLOOKUP(D5,DB!A:K,11,0),"")</f>
        <v/>
      </c>
      <c r="C5" s="37"/>
      <c r="D5" s="37"/>
      <c r="E5" s="37"/>
      <c r="F5" s="38"/>
      <c r="G5" s="39">
        <f ca="1">IFERROR(NOW()-F5,"-")</f>
        <v>45935.287113078703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45935.287113078703</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45935.287113078703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45935.287113078703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45935.287113078703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45935.287113078703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45935.287113078703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45935.287113078703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45935.287113078703</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45935.287113078703</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45935.287113078703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45935.287113078703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45935.287113078703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45935.287113078703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45935.287113078703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45935.287113078703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45935.287113078703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45935.287113078703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45935.287113078703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45935.287113078703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45935.287113078703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45935.287113078703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45935.287113078703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45935.287113078703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45935.287113078703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45935.287113078703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45935.287113078703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45935.287113078703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45935.287113078703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45935.287113078703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45935.287113078703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45935.287113078703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45935.287113078703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45935.287113078703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45935.287113078703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45935.287113078703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45935.287113078703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45935.287113078703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45935.287113078703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45935.287113078703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45935.287113078703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45935.287113078703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45935.287113078703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45935.287113078703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45935.287113078703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45935.287113078703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45935.287113078703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45935.287113078703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45935.287113078703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45935.287113078703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45935.287113078703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45935.287113078703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45935.287113078703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45935.287113078703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45935.287113078703</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45935.287113078703</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45935.287113078703</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45935.287113078703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45935.287113078703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45935.287113078703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45935.287113078703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45935.287113078703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45935.287113078703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45935.287113078703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45935.287113078703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45935.287113078703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45935.287113078703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45935.287113078703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45935.287113078703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45935.287113078703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45935.287113078703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45935.287113078703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45935.287113078703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45935.287113078703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45935.287113078703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45935.287113078703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45935.287113078703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45935.287113078703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45935.287113078703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45935.287113078703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45935.287113078703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45935.287113078703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45935.287113078703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45935.287113078703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45935.287113078703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45935.287113078703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45935.287113078703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45935.287113078703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45935.287113078703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45935.287113078703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45935.287113078703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45935.287113078703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45935.287113078703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45935.287113078703</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45935.287113078703</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45935.287113078703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45935.287113078703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45935.287113078703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45935.287113078703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45935.287113078703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45935.287113078703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45935.287113078703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45935.287113078703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45935.287113078703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45935.287113078703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45935.287113078703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45935.287113078703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45935.287113078703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45935.287113078703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45935.287113078703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45935.287113078703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45935.287113078703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45935.287113078703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45935.287113078703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45935.287113078703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45935.287113078703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45935.287113078703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45935.287113078703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45935.287113078703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45935.287113078703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45935.287113078703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45935.287113078703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45935.287113078703</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45935.287113078703</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45935.287113078703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45935.287113078703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45935.287113078703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45935.287113078703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45935.287113078703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45935.287113078703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45935.287113078703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45935.287113078703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45935.287113078703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45935.287113078703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45935.287113078703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45935.287113078703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45935.287113078703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45935.287113078703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45935.287113078703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45935.287113078703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45935.287113078703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45935.287113078703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45935.287113078703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45935.287113078703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45935.287113078703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45935.287113078703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45935.287113078703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45935.287113078703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45935.287113078703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45935.287113078703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45935.287113078703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45935.287113078703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45935.287113078703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45935.287113078703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45935.287113078703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45935.287113078703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45935.287113078703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45935.287113078703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45935.287113078703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45935.287113078703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45935.287113078703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45935.287113078703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45935.287113078703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45935.287113078703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45935.287113078703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45935.287113078703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45935.287113078703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45935.287113078703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45935.287113078703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45935.287113078703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45935.287113078703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45935.287113078703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45935.287113078703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45935.287113078703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45935.287113078703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45935.287113078703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45935.287113078703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45935.287113078703</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0" ht="15"/>
    <row r="1381"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1.4061408564812155</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8.5142658564800513</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0.3448677083288203</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1.5817890046309913</v>
      </c>
      <c r="H5" s="140">
        <v>45933.228229166663</v>
      </c>
      <c r="I5" s="137" t="str">
        <f>IFERROR(VLOOKUP(D5,DB!A:F,6,0),"")</f>
        <v>SCECO</v>
      </c>
      <c r="J5" s="137" t="str">
        <f>IFERROR(VLOOKUP(D5,DB!A:G,7,0),"")</f>
        <v>Weak</v>
      </c>
      <c r="K5" s="137" t="s">
        <v>39087</v>
      </c>
      <c r="L5" s="137" t="str">
        <f>IFERROR(VLOOKUP(D5,DB!A:I,9,0),"")</f>
        <v>Latis</v>
      </c>
    </row>
    <row r="6" spans="1:16383" ht="31.5" customHeight="1">
      <c r="A6" s="137" t="s">
        <v>39088</v>
      </c>
      <c r="B6" s="137" t="str">
        <f>IFERROR(VLOOKUP(D6,DB!A:K,11,0),"")</f>
        <v>R6</v>
      </c>
      <c r="C6" s="137">
        <v>1</v>
      </c>
      <c r="D6" s="137" t="s">
        <v>36815</v>
      </c>
      <c r="E6" s="137" t="s">
        <v>38964</v>
      </c>
      <c r="F6" s="140">
        <v>45935.280729166669</v>
      </c>
      <c r="G6" s="137">
        <f ca="1">IFERROR(NOW()-F6,"-")</f>
        <v>6.3839120339252986E-3</v>
      </c>
      <c r="H6" s="140">
        <v>45935.274942129632</v>
      </c>
      <c r="I6" s="137" t="str">
        <f>IFERROR(VLOOKUP(D6,DB!A:F,6,0),"")</f>
        <v>SCECO</v>
      </c>
      <c r="J6" s="137" t="str">
        <f>IFERROR(VLOOKUP(D6,DB!A:G,7,0),"")</f>
        <v>Vandalized</v>
      </c>
      <c r="K6" s="137" t="s">
        <v>39089</v>
      </c>
      <c r="L6" s="137" t="str">
        <f>IFERROR(VLOOKUP(D6,DB!A:I,9,0),"")</f>
        <v>Latis</v>
      </c>
      <c r="M6" s="137"/>
    </row>
    <row r="7" spans="1:16383" ht="31.5" customHeight="1">
      <c r="A7" s="121"/>
      <c r="B7" s="137" t="str">
        <f>IFERROR(VLOOKUP(D7,DB!A:K,11,0),"")</f>
        <v/>
      </c>
      <c r="C7" s="137"/>
      <c r="D7" s="137"/>
      <c r="E7" s="137"/>
      <c r="F7" s="137"/>
      <c r="G7" s="137">
        <f ca="1">IFERROR(NOW()-F7,"-")</f>
        <v>45935.287113078703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45935.287113078703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45935.287113078703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45935.287113078703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45935.287113078703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45935.287113078703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45935.287113078703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45935.287113078703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45935.287113078703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45935.287113078703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45935.287113078703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45935.287113078703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45935.287113078703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45935.287113078703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45935.287113078703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45935.287113078703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45935.287113078703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45935.287113078703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45935.287113078703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45935.287113078703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45935.287113078703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45935.287113078703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45935.287113078703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45935.287113078703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45935.287113078703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45935.287113078703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45935.287113078703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45935.287113078703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45935.287113078703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45935.287113078703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45935.287113078703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45935.287113078703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45935.287113078703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45935.287113078703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45935.287113078703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45935.287113078703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45935.287113078703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45935.287113078703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45935.287113078703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45935.287113078703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45935.287113078703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45935.287113078703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45935.287113078703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45935.287113078703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45935.287113078703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45935.287113078703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45935.287113078703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45935.287113078703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45935.287113078703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45935.287113078703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45935.287113078703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45935.287113078703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45935.287113078703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45935.287113078703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45935.287113078703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45935.287113078703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45935.287113078703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45935.287113078703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45935.287113078703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45935.287113078703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45935.287113078703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45935.287113078703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45935.287113078703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45935.287113078703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45935.287113078703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45935.287113078703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45935.287113078703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45935.287113078703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45935.287113078703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45935.287113078703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45935.287113078703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45935.287113078703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45935.287113078703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45935.287113078703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45935.287113078703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45935.287113078703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45935.287113078703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45935.287113078703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45935.287113078703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45935.287113078703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45935.287113078703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45935.287113078703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45935.287113078703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45935.287113078703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45935.287113078703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45935.287113078703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45935.287113078703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45935.287113078703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45935.287113078703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45935.287113078703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45935.287113078703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45935.287113078703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45935.287113078703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45935.287113078703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45935.287113078703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45935.287113078703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45935.287113078703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45935.287113078703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45935.287113078703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45935.287113078703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45935.287113078703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45935.287113078703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45935.287113078703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45935.287113078703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45935.287113078703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45935.287113078703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45935.287113078703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45935.287113078703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45935.287113078703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45935.287113078703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45935.287113078703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45935.287113078703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45935.287113078703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45935.287113078703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45935.287113078703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45935.287113078703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45935.287113078703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45935.287113078703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45935.287113078703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45935.287113078703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45935.287113078703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45935.287113078703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45935.287113078703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45935.287113078703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45935.287113078703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45935.287113078703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45935.287113078703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45935.287113078703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45935.287113078703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45935.287113078703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45935.287113078703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45935.287113078703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45935.287113078703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45935.287113078703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45935.287113078703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45935.287113078703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45935.287113078703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45935.287113078703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45935.287113078703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45935.287113078703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45935.287113078703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45935.287113078703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45935.287113078703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45935.287113078703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45935.287113078703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45935.287113078703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45935.287113078703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45935.287113078703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45935.287113078703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45935.287113078703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45935.287113078703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45935.287113078703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45935.287113078703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45935.287113078703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45935.287113078703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45935.287113078703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45935.287113078703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45935.287113078703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45935.287113078703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45935.287113078703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45935.287113078703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45935.287113078703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45935.287113078703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45935.287113078703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45935.287113078703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45935.287113078703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45935.287113078703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45935.287113078703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45935.287113078703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45935.287113078703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45935.287113078703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45935.287113078703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45935.287113078703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45935.287113078703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45935.287113078703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45935.287113078703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45935.287113078703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45935.287113078703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45935.287113078703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45935.287113078703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45935.287113078703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45935.287113078703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45935.287113078703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45935.287113078703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45935.287113078703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45935.287113078703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45935.287113078703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45935.287113078703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45935.287113078703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45935.287113078703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45935.287113078703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45935.287113078703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45935.287113078703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45935.287113078703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45935.287113078703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45935.287113078703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45935.287113078703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45935.287113078703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45935.287113078703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45935.287113078703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45935.287113078703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45935.287113078703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45935.287113078703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45935.287113078703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45935.287113078703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45935.287113078703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45935.287113078703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45935.287113078703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45935.287113078703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45935.287113078703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45935.287113078703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45935.287113078703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45935.287113078703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45935.287113078703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45935.287113078703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45935.287113078703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45935.287113078703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45935.287113078703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45935.287113078703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45935.287113078703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45935.287113078703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45935.287113078703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45935.287113078703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45935.287113078703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45935.287113078703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45935.287113078703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45935.287113078703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45935.287113078703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45935.287113078703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45935.287113078703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45935.287113078703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45935.287113078703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45935.287113078703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45935.287113078703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45935.287113078703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45935.287113078703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45935.287113078703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45935.287113078703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45935.287113078703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45935.287113078703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45935.287113078703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45935.287113078703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45935.287113078703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45935.287113078703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45935.287113078703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45935.287113078703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45935.287113078703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45935.287113078703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45935.287113078703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45935.287113078703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45935.287113078703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45935.287113078703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45935.287113078703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45935.287113078703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45935.287113078703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45935.287113078703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45935.287113078703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45935.287113078703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45935.287113078703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45935.287113078703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45935.287113078703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45935.287113078703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45935.287113078703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45935.287113078703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45935.287113078703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45935.287113078703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45935.287113078703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45935.287113078703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45935.287113078703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45935.287113078703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45935.287113078703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45935.287113078703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45935.287113078703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45935.287113078703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45935.287113078703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45935.287113078703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45935.287113078703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45935.287113078703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45935.287113078703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45935.287113078703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45935.287113078703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45935.287113078703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45935.287113078703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45935.287113078703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45935.287113078703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45935.287113078703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45935.287113078703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45935.287113078703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45935.287113078703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45935.287113078703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45935.287113078703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45935.287113078703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45935.287113078703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45935.287113078703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45935.287113078703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45935.287113078703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2025-10-05T03:55:29Z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