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28" documentId="13_ncr:1_{F6CB121F-512D-4AA6-A0C1-0FB36C537598}" xr6:coauthVersionLast="47" xr6:coauthVersionMax="47" xr10:uidLastSave="{EBE89B40-F09B-4F1A-A454-7251AE66442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<sst xmlns="http://schemas.openxmlformats.org/spreadsheetml/2006/main" count="178602" uniqueCount="39085">
  <si>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</si>
  <si>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</si>
  <si>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</si>
  <si>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</si>
  <si>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</si>
  <si>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</si>
  <si>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</si>
  <si>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</si>
  <si>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</si>
  <si>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</si>
  <si>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</si>
  <si>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</si>
  <si>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</si>
  <si>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</si>
  <si>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</si>
  <si>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</si>
  <si>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</si>
  <si>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</si>
  <si>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</si>
  <si>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</si>
  <si>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</si>
  <si>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</si>
  <si>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</si>
  <si>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</si>
  <si>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</si>
  <si>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</si>
  <si>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</si>
  <si>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</si>
  <si>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</si>
  <si>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</si>
  <si>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</si>
  <si>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</si>
  <si>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</si>
  <si>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</si>
  <si>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</si>
  <si>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</si>
  <si>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</si>
  <si>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</si>
  <si>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</si>
  <si>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</si>
  <si>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</si>
  <si>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</si>
  <si>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</si>
  <si>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</si>
  <si>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</si>
  <si>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</si>
  <si>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</si>
  <si>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</si>
  <si>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</si>
  <si>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</si>
  <si>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</si>
  <si>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</si>
  <si>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</si>
  <si>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</si>
  <si>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</si>
  <si>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</si>
  <si>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</si>
  <si>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</si>
  <si>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</si>
  <si>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</si>
  <si>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</si>
  <si>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</si>
  <si>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</si>
  <si>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</si>
  <si>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</si>
  <si>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</si>
  <si>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</si>
  <si>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</si>
  <si>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</si>
  <si>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</si>
  <si>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</si>
  <si>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</si>
  <si>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</si>
  <si>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</si>
  <si>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</si>
  <si>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</si>
  <si>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</si>
  <si>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</si>
  <si>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</si>
  <si>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</si>
  <si>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</si>
  <si>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</si>
  <si>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</si>
  <si>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</si>
  <si>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</si>
  <si>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</si>
  <si>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</si>
  <si>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</si>
  <si>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</si>
  <si>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</si>
  <si>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</si>
  <si>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</si>
  <si>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</si>
  <si>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</si>
  <si>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</si>
  <si>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</si>
  <si>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</si>
  <si>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</si>
  <si>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</si>
  <si>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</si>
  <si>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</si>
  <si>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</si>
  <si>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</si>
  <si>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</si>
  <si>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</si>
  <si>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</si>
  <si>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</si>
  <si>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</si>
  <si>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</si>
  <si>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</si>
  <si>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</si>
  <si>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</si>
  <si>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</si>
  <si>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</si>
  <si>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</si>
  <si>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</si>
  <si>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</si>
  <si>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</si>
  <si>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</si>
  <si>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</si>
  <si>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</si>
  <si>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</si>
  <si>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</si>
  <si>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</si>
  <si>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</si>
  <si>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</si>
  <si>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</si>
  <si>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</si>
  <si>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</si>
  <si>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</si>
  <si>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</si>
  <si>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</si>
  <si>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</si>
  <si>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</si>
  <si>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</si>
  <si>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</si>
  <si>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</si>
  <si>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</si>
  <si>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</si>
  <si>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</si>
  <si>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</si>
  <si>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</si>
  <si>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</si>
  <si>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</si>
  <si>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</si>
  <si>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</si>
  <si>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</si>
  <si>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</si>
  <si>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</si>
  <si>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</si>
  <si>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</si>
  <si>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</si>
  <si>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</si>
  <si>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</si>
  <si>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</si>
  <si>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</si>
  <si>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</si>
  <si>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</si>
  <si>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</si>
  <si>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</si>
  <si>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</si>
  <si>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</si>
  <si>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</si>
  <si>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</si>
  <si>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</si>
  <si>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</si>
  <si>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</si>
  <si>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</si>
  <si>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</si>
  <si>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</si>
  <si>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</si>
  <si>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</si>
  <si>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</si>
  <si>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</si>
  <si>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</si>
  <si>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</si>
  <si>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</si>
  <si>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</si>
  <si>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</si>
  <si>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</si>
  <si>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</si>
  <si>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</si>
  <si>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</si>
  <si>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</si>
  <si>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</si>
  <si>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</si>
  <si>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</si>
  <si>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</si>
  <si>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</si>
  <si>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</si>
  <si>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</si>
  <si>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</si>
  <si>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</si>
  <si>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</si>
  <si>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</si>
  <si>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</si>
  <si>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</si>
  <si>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</si>
  <si>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</si>
  <si>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</si>
  <si>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</si>
  <si>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</si>
  <si>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</si>
  <si>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</si>
  <si>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</si>
  <si>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</si>
  <si>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</si>
  <si>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</si>
  <si>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</si>
  <si>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</si>
  <si>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</si>
  <si>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</si>
  <si>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</si>
  <si>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</si>
  <si>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</si>
  <si>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</si>
  <si>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</si>
  <si>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</si>
  <si>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</si>
  <si>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</si>
  <si>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</si>
  <si>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</si>
  <si>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</si>
  <si>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</si>
  <si>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</si>
  <si>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</si>
  <si>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</si>
  <si>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</si>
  <si>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</si>
  <si>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</si>
  <si>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</si>
  <si>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</si>
  <si>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</si>
  <si>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</si>
  <si>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</si>
  <si>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</si>
  <si>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</si>
  <si>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</si>
  <si>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</si>
  <si>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</si>
  <si>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</si>
  <si>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</si>
  <si>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</si>
  <si>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</si>
  <si>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</si>
  <si>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</si>
  <si>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</si>
  <si>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</si>
  <si>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</si>
  <si>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</si>
  <si>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</si>
  <si>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</si>
  <si>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</si>
  <si>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</si>
  <si>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</si>
  <si>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</si>
  <si>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</si>
  <si>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</si>
  <si>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</si>
  <si>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</si>
  <si>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</si>
  <si>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</si>
  <si>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</si>
  <si>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</si>
  <si>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</si>
  <si>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</si>
  <si>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</si>
  <si>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</si>
  <si>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</si>
  <si>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</si>
  <si>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</si>
  <si>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</si>
  <si>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</si>
  <si>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</si>
  <si>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</si>
  <si>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</si>
  <si>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</si>
  <si>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</si>
  <si>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</si>
  <si>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</si>
  <si>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</si>
  <si>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</si>
  <si>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</si>
  <si>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</si>
  <si>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</si>
  <si>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</si>
  <si>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</si>
  <si>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</si>
  <si>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</si>
  <si>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</si>
  <si>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</si>
  <si>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</si>
  <si>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</si>
  <si>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</si>
  <si>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</si>
  <si>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</si>
  <si>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</si>
  <si>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</si>
  <si>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</si>
  <si>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</si>
  <si>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</si>
  <si>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</si>
  <si>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</si>
  <si>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</si>
  <si>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</si>
  <si>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</si>
  <si>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</si>
  <si>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</si>
  <si>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</si>
  <si>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</si>
  <si>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</si>
  <si>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</si>
  <si>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</si>
  <si>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</si>
  <si>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</si>
  <si>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</si>
  <si>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</si>
  <si>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</si>
  <si>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</si>
  <si>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</si>
  <si>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</si>
  <si>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</si>
  <si>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</si>
  <si>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</si>
  <si>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</si>
  <si>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</si>
  <si>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</si>
  <si>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</si>
  <si>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</si>
  <si>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</si>
  <si>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</si>
  <si>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</si>
  <si>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</si>
  <si>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</si>
  <si>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</si>
  <si>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</si>
  <si>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</si>
  <si>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</si>
  <si>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</si>
  <si>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</si>
  <si>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</si>
  <si>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</si>
  <si>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</si>
  <si>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</si>
  <si>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</si>
  <si>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</si>
  <si>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</si>
  <si>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</si>
  <si>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</si>
  <si>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</si>
  <si>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</si>
  <si>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</si>
  <si>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</si>
  <si>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</si>
  <si>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</si>
  <si>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</si>
  <si>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</si>
  <si>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</si>
  <si>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</si>
  <si>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</si>
  <si>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</si>
  <si>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</si>
  <si>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</si>
  <si>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</si>
  <si>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</si>
  <si>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</si>
  <si>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</si>
  <si>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</si>
  <si>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</si>
  <si>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</si>
  <si>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</si>
  <si>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</si>
  <si>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</si>
  <si>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</si>
  <si>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</si>
  <si>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</si>
  <si>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</si>
  <si>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</si>
  <si>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</si>
  <si>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</si>
  <si>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</si>
  <si>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</si>
  <si>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</si>
  <si>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</si>
  <si>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</si>
  <si>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</si>
  <si>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</si>
  <si>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</si>
  <si>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</si>
  <si>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</si>
  <si>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</si>
  <si>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</si>
  <si>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</si>
  <si>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</si>
  <si>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</si>
  <si>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</si>
  <si>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</si>
  <si>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</si>
  <si>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</si>
  <si>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</si>
  <si>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</si>
  <si>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</si>
  <si>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</si>
  <si>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</si>
  <si>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</si>
  <si>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</si>
  <si>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</si>
  <si>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</si>
  <si>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</si>
  <si>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</si>
  <si>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</si>
  <si>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</si>
  <si>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</si>
  <si>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</si>
  <si>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</si>
  <si>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</si>
  <si>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</si>
  <si>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</si>
  <si>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</si>
  <si>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</si>
  <si>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</si>
  <si>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</si>
  <si>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</si>
  <si>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</si>
  <si>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</si>
  <si>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</si>
  <si>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</si>
  <si>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</si>
  <si>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</si>
  <si>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</si>
  <si>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</si>
  <si>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</si>
  <si>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</si>
  <si>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</si>
  <si>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</si>
  <si>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</si>
  <si>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</si>
  <si>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</si>
  <si>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</si>
  <si>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</si>
  <si>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</si>
  <si>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</si>
  <si>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</si>
  <si>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</si>
  <si>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</si>
  <si>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</si>
  <si>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</si>
  <si>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</si>
  <si>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</si>
  <si>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</si>
  <si>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</si>
  <si>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</si>
  <si>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</si>
  <si>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</si>
  <si>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</si>
  <si>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</si>
  <si>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</si>
  <si>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</si>
  <si>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</si>
  <si>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</si>
  <si>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</si>
  <si>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</si>
  <si>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</si>
  <si>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</si>
  <si>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</si>
  <si>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</si>
  <si>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</si>
  <si>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</si>
  <si>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</si>
  <si>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</si>
  <si>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</si>
  <si>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</si>
  <si>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</si>
  <si>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</si>
  <si>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</si>
  <si>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</si>
  <si>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</si>
  <si>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</si>
  <si>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</si>
  <si>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</si>
  <si>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</si>
  <si>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</si>
  <si>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</si>
  <si>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</si>
  <si>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</si>
  <si>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</si>
  <si>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</si>
  <si>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</si>
  <si>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</si>
  <si>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</si>
  <si>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</si>
  <si>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</si>
  <si>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</si>
  <si>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</si>
  <si>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</si>
  <si>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</si>
  <si>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</si>
  <si>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</si>
  <si>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</si>
  <si>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</si>
  <si>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</si>
  <si>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</si>
  <si>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</si>
  <si>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</si>
  <si>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</si>
  <si>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</si>
  <si>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</si>
  <si>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</si>
  <si>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</si>
  <si>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</si>
  <si>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</si>
  <si>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</si>
  <si>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</si>
  <si>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</si>
  <si>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</si>
  <si>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</si>
  <si>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</si>
  <si>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</si>
  <si>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</si>
  <si>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</si>
  <si>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</si>
  <si>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</si>
  <si>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</si>
  <si>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</si>
  <si>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</si>
  <si>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</si>
  <si>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</si>
  <si>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</si>
  <si>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</si>
  <si>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</si>
  <si>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</si>
  <si>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</si>
  <si>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</si>
  <si>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</si>
  <si>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</si>
  <si>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</si>
  <si>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</si>
  <si>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</si>
  <si>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</si>
  <si>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</si>
  <si>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</si>
  <si>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</si>
  <si>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</si>
  <si>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</si>
  <si>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</si>
  <si>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</si>
  <si>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</si>
  <si>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</si>
  <si>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</si>
  <si>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</si>
  <si>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</si>
  <si>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</si>
  <si>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</si>
  <si>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</si>
  <si>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</si>
  <si>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</si>
  <si>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</si>
  <si>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</si>
  <si>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</si>
  <si>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</si>
  <si>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</si>
  <si>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</si>
  <si>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</si>
  <si>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</si>
  <si>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</si>
  <si>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</si>
  <si>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</si>
  <si>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</si>
  <si>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</si>
  <si>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</si>
  <si>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</si>
  <si>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</si>
  <si>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</si>
  <si>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</si>
  <si>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</si>
  <si>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</si>
  <si>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</si>
  <si>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</si>
  <si>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</si>
  <si>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</si>
  <si>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</si>
  <si>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</si>
  <si>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</si>
  <si>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</si>
  <si>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</si>
  <si>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</si>
  <si>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</si>
  <si>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</si>
  <si>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</si>
  <si>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</si>
  <si>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</si>
  <si>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</si>
  <si>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</si>
  <si>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</si>
  <si>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</si>
  <si>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</si>
  <si>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</si>
  <si>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</si>
  <si>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</si>
  <si>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</si>
  <si>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</si>
  <si>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</si>
  <si>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</si>
  <si>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</si>
  <si>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</si>
  <si>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</si>
  <si>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</si>
  <si>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</si>
  <si>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</si>
  <si>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</si>
  <si>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</si>
  <si>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</si>
  <si>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</si>
  <si>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</si>
  <si>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</si>
  <si>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</si>
  <si>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</si>
  <si>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</si>
  <si>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</si>
  <si>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</si>
  <si>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</si>
  <si>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</si>
  <si>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</si>
  <si>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</si>
  <si>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</si>
  <si>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</si>
  <si>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</si>
  <si>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</si>
  <si>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</si>
  <si>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</si>
  <si>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</si>
  <si>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</si>
  <si>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</si>
  <si>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</si>
  <si>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</si>
  <si>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</si>
  <si>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</si>
  <si>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</si>
  <si>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</si>
  <si>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</si>
  <si>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</si>
  <si>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</si>
  <si>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</si>
  <si>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</si>
  <si>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</si>
  <si>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</si>
  <si>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</si>
  <si>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</si>
  <si>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</si>
  <si>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</si>
  <si>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</si>
  <si>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</si>
  <si>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</si>
  <si>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</si>
  <si>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</si>
  <si>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</si>
  <si>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</si>
  <si>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</si>
  <si>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</si>
  <si>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</si>
  <si>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</si>
  <si>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</si>
  <si>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</si>
  <si>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</si>
  <si>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</si>
  <si>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</si>
  <si>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</si>
  <si>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</si>
  <si>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</si>
  <si>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</si>
  <si>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</si>
  <si>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</si>
  <si>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</si>
  <si>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</si>
  <si>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</si>
  <si>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</si>
  <si>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</si>
  <si>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</si>
  <si>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</si>
  <si>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</si>
  <si>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</si>
  <si>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</si>
  <si>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</si>
  <si>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</si>
  <si>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</si>
  <si>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</si>
  <si>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</si>
  <si>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</si>
  <si>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</si>
  <si>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</si>
  <si>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</si>
  <si>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</si>
  <si>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</si>
  <si>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</si>
  <si>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</si>
  <si>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</si>
  <si>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</si>
  <si>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</si>
  <si>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</si>
  <si>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</si>
  <si>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</si>
  <si>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</si>
  <si>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</si>
  <si>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</si>
  <si>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</si>
  <si>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</si>
  <si>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</si>
  <si>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</si>
  <si>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</si>
  <si>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</si>
  <si>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</si>
  <si>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</si>
  <si>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</si>
  <si>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</si>
  <si>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</si>
  <si>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</si>
  <si>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</si>
  <si>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</si>
  <si>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</si>
  <si>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</si>
  <si>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</si>
  <si>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</si>
  <si>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</si>
  <si>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</si>
  <si>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</si>
  <si>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</si>
  <si>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</si>
  <si>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</si>
  <si>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</si>
  <si>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</si>
  <si>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</si>
  <si>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</si>
  <si>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</si>
  <si>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</si>
  <si>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</si>
  <si>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</si>
  <si>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</si>
  <si>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</si>
  <si>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</si>
  <si>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</si>
  <si>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</si>
  <si>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</si>
  <si>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</si>
  <si>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</si>
  <si>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</si>
  <si>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</si>
  <si>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</si>
  <si>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</si>
  <si>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</si>
  <si>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</si>
  <si>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</si>
  <si>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</si>
  <si>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</si>
  <si>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</si>
  <si>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</si>
  <si>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</si>
  <si>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</si>
  <si>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</si>
  <si>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</si>
  <si>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</si>
  <si>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</si>
  <si>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</si>
  <si>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</si>
  <si>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</si>
  <si>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</si>
  <si>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</si>
  <si>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</si>
  <si>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</si>
  <si>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</si>
  <si>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</si>
  <si>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</si>
  <si>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</si>
  <si>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</si>
  <si>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</si>
  <si>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</si>
  <si>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</si>
  <si>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</si>
  <si>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</si>
  <si>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</si>
  <si>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</si>
  <si>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</si>
  <si>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</si>
  <si>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</si>
  <si>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</si>
  <si>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</si>
  <si>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</si>
  <si>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</si>
  <si>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</si>
  <si>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</si>
  <si>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</si>
  <si>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</si>
  <si>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</si>
  <si>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</si>
  <si>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</si>
  <si>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</si>
  <si>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</si>
  <si>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</si>
  <si>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</si>
  <si>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</si>
  <si>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</si>
  <si>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</si>
  <si>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</si>
  <si>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</si>
  <si>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</si>
  <si>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</si>
  <si>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</si>
  <si>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</si>
  <si>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</si>
  <si>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</si>
  <si>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</si>
  <si>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</si>
  <si>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</si>
  <si>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</si>
  <si>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</si>
  <si>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</si>
  <si>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</si>
  <si>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</si>
  <si>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</si>
  <si>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</si>
  <si>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</si>
  <si>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</si>
  <si>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</si>
  <si>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</si>
  <si>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</si>
  <si>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</si>
  <si>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</si>
  <si>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</si>
  <si>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</si>
  <si>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</si>
  <si>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</si>
  <si>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</si>
  <si>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</si>
  <si>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</si>
  <si>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</si>
  <si>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</si>
  <si>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</si>
  <si>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</si>
  <si>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</si>
  <si>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</si>
  <si>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</si>
  <si>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</si>
  <si>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</si>
  <si>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</si>
  <si>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</si>
  <si>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</si>
  <si>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</si>
  <si>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</si>
  <si>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</si>
  <si>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</si>
  <si>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</si>
  <si>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</si>
  <si>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</si>
  <si>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</si>
  <si>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</si>
  <si>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</si>
  <si>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</si>
  <si>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</si>
  <si>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</si>
  <si>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</si>
  <si>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</si>
  <si>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</si>
  <si>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</si>
  <si>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</si>
  <si>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</si>
  <si>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</si>
  <si>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</si>
  <si>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</si>
  <si>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</si>
  <si>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</si>
  <si>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</si>
  <si>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</si>
  <si>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</si>
  <si>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</si>
  <si>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</si>
  <si>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</si>
  <si>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</si>
  <si>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</si>
  <si>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</si>
  <si>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</si>
  <si>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</si>
  <si>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</si>
  <si>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</si>
  <si>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</si>
  <si>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</si>
  <si>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</si>
  <si>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</si>
  <si>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</si>
  <si>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</si>
  <si>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</si>
  <si>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</si>
  <si>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</si>
  <si>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</si>
  <si>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</si>
  <si>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</si>
  <si>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</si>
  <si>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</si>
  <si>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</si>
  <si>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</si>
  <si>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</si>
  <si>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</si>
  <si>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</si>
  <si>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</si>
  <si>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</si>
  <si>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</si>
  <si>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</si>
  <si>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</si>
  <si>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</si>
  <si>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</si>
  <si>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</si>
  <si>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</si>
  <si>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</si>
  <si>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</si>
  <si>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</si>
  <si>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</si>
  <si>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</si>
  <si>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</si>
  <si>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</si>
  <si>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</si>
  <si>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</si>
  <si>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</si>
  <si>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</si>
  <si>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</si>
  <si>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</si>
  <si>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</si>
  <si>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</si>
  <si>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</si>
  <si>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</si>
  <si>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</si>
  <si>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</si>
  <si>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</si>
  <si>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</si>
  <si>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</si>
  <si>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</si>
  <si>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</si>
  <si>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</si>
  <si>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</si>
  <si>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</si>
  <si>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</si>
  <si>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</si>
  <si>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</si>
  <si>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</si>
  <si>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</si>
  <si>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</si>
  <si>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</si>
  <si>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</si>
  <si>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</si>
  <si>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</si>
  <si>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</si>
  <si>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</si>
  <si>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</si>
  <si>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</si>
  <si>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</si>
  <si>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</si>
  <si>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</si>
  <si>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</si>
  <si>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</si>
  <si>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</si>
  <si>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</si>
  <si>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</si>
  <si>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</si>
  <si>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</si>
  <si>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</si>
  <si>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</si>
  <si>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</si>
  <si>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</si>
  <si>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</si>
  <si>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</si>
  <si>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</si>
  <si>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</si>
  <si>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</si>
  <si>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</si>
  <si>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</si>
  <si>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</si>
  <si>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</si>
  <si>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</si>
  <si>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</si>
  <si>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</si>
  <si>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</si>
  <si>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</si>
  <si>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</si>
  <si>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</si>
  <si>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</si>
  <si>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</si>
  <si>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</si>
  <si>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</si>
  <si>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</si>
  <si>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</si>
  <si>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</si>
  <si>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</si>
  <si>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</si>
  <si>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</si>
  <si>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</si>
  <si>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</si>
  <si>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</si>
  <si>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</si>
  <si>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</si>
  <si>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</si>
  <si>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</si>
  <si>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</si>
  <si>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</si>
  <si>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</si>
  <si>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</si>
  <si>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</si>
  <si>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</si>
  <si>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</si>
  <si>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</si>
  <si>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</si>
  <si>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</si>
  <si>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</si>
  <si>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</si>
  <si>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</si>
  <si>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</si>
  <si>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</si>
  <si>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</si>
  <si>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</si>
  <si>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</si>
  <si>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</si>
  <si>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</si>
  <si>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</si>
  <si>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</si>
  <si>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</si>
  <si>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</si>
  <si>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</si>
  <si>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</si>
  <si>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</si>
  <si>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</si>
  <si>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</si>
  <si>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</si>
  <si>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</si>
  <si>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</si>
  <si>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</si>
  <si>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</si>
  <si>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</si>
  <si>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</si>
  <si>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</si>
  <si>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</si>
  <si>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</si>
  <si>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</si>
  <si>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</si>
  <si>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</si>
  <si>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</si>
  <si>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</si>
  <si>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</si>
  <si>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</si>
  <si>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</si>
  <si>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</si>
  <si>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</si>
  <si>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</si>
  <si>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</si>
  <si>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</si>
  <si>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</si>
  <si>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</si>
  <si>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</si>
  <si>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</si>
  <si>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</si>
  <si>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</si>
  <si>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</si>
  <si>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</si>
  <si>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</si>
  <si>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</si>
  <si>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</si>
  <si>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</si>
  <si>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</si>
  <si>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</si>
  <si>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</si>
  <si>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</si>
  <si>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</si>
  <si>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</si>
  <si>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</si>
  <si>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</si>
  <si>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</si>
  <si>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</si>
  <si>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</si>
  <si>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</si>
  <si>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</si>
  <si>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</si>
  <si>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</si>
  <si>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</si>
  <si>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</si>
  <si>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</si>
  <si>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</si>
  <si>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</si>
  <si>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</si>
  <si>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</si>
  <si>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</si>
  <si>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</si>
  <si>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</si>
  <si>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</si>
  <si>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</si>
  <si>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</si>
  <si>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</si>
  <si>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</si>
  <si>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</si>
  <si>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</si>
  <si>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</si>
  <si>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</si>
  <si>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</si>
  <si>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</si>
  <si>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</si>
  <si>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</si>
  <si>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</si>
  <si>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</si>
  <si>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</si>
  <si>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</si>
  <si>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</si>
  <si>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</si>
  <si>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</si>
  <si>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</si>
  <si>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</si>
  <si>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</si>
  <si>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</si>
  <si>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</si>
  <si>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</si>
  <si>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</si>
  <si>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</si>
  <si>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</si>
  <si>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</si>
  <si>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</si>
  <si>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</si>
  <si>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</si>
  <si>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</si>
  <si>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</si>
  <si>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</si>
  <si>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</si>
  <si>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</si>
  <si>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</si>
  <si>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</si>
  <si>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</si>
  <si>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</si>
  <si>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</si>
  <si>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</si>
  <si>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</si>
  <si>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</si>
  <si>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</si>
  <si>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</si>
  <si>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</si>
  <si>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</si>
  <si>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</si>
  <si>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</si>
  <si>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</si>
  <si>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</si>
  <si>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</si>
  <si>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</si>
  <si>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</si>
  <si>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</si>
  <si>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</si>
  <si>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</si>
  <si>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</si>
  <si>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</si>
  <si>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</si>
  <si>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</si>
  <si>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</si>
  <si>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</si>
  <si>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</si>
  <si>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</si>
  <si>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</si>
  <si>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</si>
  <si>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</si>
  <si>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</si>
  <si>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</si>
  <si>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</si>
  <si>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</si>
  <si>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</si>
  <si>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</si>
  <si>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</si>
  <si>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</si>
  <si>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</si>
  <si>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</si>
  <si>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</si>
  <si>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</si>
  <si>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</si>
  <si>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</si>
  <si>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</si>
  <si>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</si>
  <si>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</si>
  <si>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</si>
  <si>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</si>
  <si>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</si>
  <si>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</si>
  <si>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</si>
  <si>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</si>
  <si>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</si>
  <si>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</si>
  <si>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</si>
  <si>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</si>
  <si>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</si>
  <si>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</si>
  <si>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</si>
  <si>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</si>
  <si>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</si>
  <si>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</si>
  <si>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</si>
  <si>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</si>
  <si>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</si>
  <si>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</si>
  <si>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</si>
  <si>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</si>
  <si>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</si>
  <si>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</si>
  <si>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</si>
  <si>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</si>
  <si>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</si>
  <si>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</si>
  <si>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</si>
  <si>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</si>
  <si>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</si>
  <si>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</si>
  <si>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</si>
  <si>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</si>
  <si>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</si>
  <si>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</si>
  <si>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</si>
  <si>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</si>
  <si>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</si>
  <si>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</si>
  <si>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</si>
  <si>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</si>
  <si>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</si>
  <si>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</si>
  <si>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</si>
  <si>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</si>
  <si>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</si>
  <si>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</si>
  <si>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</si>
  <si>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</si>
  <si>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</si>
  <si>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</si>
  <si>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</si>
  <si>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</si>
  <si>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</si>
  <si>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</si>
  <si>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</si>
  <si>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</si>
  <si>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</si>
  <si>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</si>
  <si>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</si>
  <si>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</si>
  <si>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</si>
  <si>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</si>
  <si>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</si>
  <si>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</si>
  <si>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</si>
  <si>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</si>
  <si>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</si>
  <si>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</si>
  <si>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</si>
  <si>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</si>
  <si>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</si>
  <si>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</si>
  <si>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</si>
  <si>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</si>
  <si>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</si>
  <si>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</si>
  <si>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</si>
  <si>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</si>
  <si>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</si>
  <si>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</si>
  <si>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</si>
  <si>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</si>
  <si>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</si>
  <si>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</si>
  <si>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</si>
  <si>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</si>
  <si>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</si>
  <si>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</si>
  <si>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</si>
  <si>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</si>
  <si>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</si>
  <si>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</si>
  <si>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</si>
  <si>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</si>
  <si>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</si>
  <si>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</si>
  <si>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</si>
  <si>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</si>
  <si>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</si>
  <si>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</si>
  <si>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</si>
  <si>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</si>
  <si>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</si>
  <si>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</si>
  <si>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</si>
  <si>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</si>
  <si>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</si>
  <si>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</si>
  <si>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</si>
  <si>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</si>
  <si>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</si>
  <si>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</si>
  <si>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</si>
  <si>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</si>
  <si>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</si>
  <si>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</si>
  <si>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</si>
  <si>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</si>
  <si>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</si>
  <si>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</si>
  <si>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</si>
  <si>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</si>
  <si>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</si>
  <si>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</si>
  <si>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</si>
  <si>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</si>
  <si>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</si>
  <si>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</si>
  <si>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</si>
  <si>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</si>
  <si>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</si>
  <si>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</si>
  <si>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</si>
  <si>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</si>
  <si>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</si>
  <si>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</si>
  <si>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</si>
  <si>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</si>
  <si>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</si>
  <si>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</si>
  <si>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</si>
  <si>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</si>
  <si>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</si>
  <si>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</si>
  <si>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</si>
  <si>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</si>
  <si>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</si>
  <si>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</si>
  <si>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</si>
  <si>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</si>
  <si>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</si>
  <si>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</si>
  <si>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</si>
  <si>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</si>
  <si>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</si>
  <si>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</si>
  <si>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</si>
  <si>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</si>
  <si>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</si>
  <si>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</si>
  <si>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</si>
  <si>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</si>
  <si>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</si>
  <si>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</si>
  <si>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</si>
  <si>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</si>
  <si>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</si>
  <si>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</si>
  <si>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</si>
  <si>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</si>
  <si>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</si>
  <si>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</si>
  <si>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</si>
  <si>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</si>
  <si>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</si>
  <si>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</si>
  <si>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</si>
  <si>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</si>
  <si>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</si>
  <si>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</si>
  <si>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</si>
  <si>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</si>
  <si>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</si>
  <si>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</si>
  <si>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</si>
  <si>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</si>
  <si>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</si>
  <si>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</si>
  <si>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</si>
  <si>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</si>
  <si>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</si>
  <si>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</si>
  <si>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</si>
  <si>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</si>
  <si>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</si>
  <si>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</si>
  <si>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</si>
  <si>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</si>
  <si>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</si>
  <si>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</si>
  <si>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</si>
  <si>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</si>
  <si>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</si>
  <si>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</si>
  <si>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</si>
  <si>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</si>
  <si>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</si>
  <si>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</si>
  <si>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</si>
  <si>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</si>
  <si>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</si>
  <si>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</si>
  <si>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</si>
  <si>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</si>
  <si>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</si>
  <si>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</si>
  <si>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</si>
  <si>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</si>
  <si>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</si>
  <si>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</si>
  <si>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</si>
  <si>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</si>
  <si>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</si>
  <si>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</si>
  <si>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</si>
  <si>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</si>
  <si>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</si>
  <si>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</si>
  <si>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</si>
  <si>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</si>
  <si>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</si>
  <si>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</si>
  <si>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</si>
  <si>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</si>
  <si>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</si>
  <si>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</si>
  <si>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</si>
  <si>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</si>
  <si>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</si>
  <si>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</si>
  <si>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</si>
  <si>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</si>
  <si>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</si>
  <si>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</si>
  <si>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</si>
  <si>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</si>
  <si>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</si>
  <si>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</si>
  <si>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</si>
  <si>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</si>
  <si>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</si>
  <si>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</si>
  <si>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</si>
  <si>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</si>
  <si>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</si>
  <si>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</si>
  <si>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</si>
  <si>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</si>
  <si>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</si>
  <si>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</si>
  <si>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</si>
  <si>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</si>
  <si>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</si>
  <si>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</si>
  <si>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</si>
  <si>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</si>
  <si>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</si>
  <si>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</si>
  <si>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</si>
  <si>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</si>
  <si>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</si>
  <si>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</si>
  <si>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</si>
  <si>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</si>
  <si>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</si>
  <si>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</si>
  <si>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</si>
  <si>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</si>
  <si>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</si>
  <si>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</si>
  <si>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</si>
  <si>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</si>
  <si>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</si>
  <si>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</si>
  <si>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</si>
  <si>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</si>
  <si>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</si>
  <si>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</si>
  <si>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</si>
  <si>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</si>
  <si>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</si>
  <si>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</si>
  <si>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</si>
  <si>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</si>
  <si>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</si>
  <si>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</si>
  <si>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</si>
  <si>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</si>
  <si>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</si>
  <si>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</si>
  <si>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</si>
  <si>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</si>
  <si>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</si>
  <si>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</si>
  <si>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</si>
  <si>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</si>
  <si>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</si>
  <si>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</si>
  <si>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</si>
  <si>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</si>
  <si>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</si>
  <si>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</si>
  <si>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</si>
  <si>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</si>
  <si>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</si>
  <si>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</si>
  <si>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</si>
  <si>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</si>
  <si>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</si>
  <si>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</si>
  <si>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</si>
  <si>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</si>
  <si>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</si>
  <si>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</si>
  <si>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</si>
  <si>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</si>
  <si>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</si>
  <si>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</si>
  <si>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</si>
  <si>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</si>
  <si>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</si>
  <si>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</si>
  <si>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</si>
  <si>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</si>
  <si>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</si>
  <si>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</si>
  <si>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</si>
  <si>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</si>
  <si>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</si>
  <si>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</si>
  <si>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</si>
  <si>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</si>
  <si>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</si>
  <si>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</si>
  <si>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</si>
  <si>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</si>
  <si>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</si>
  <si>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</si>
  <si>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</si>
  <si>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</si>
  <si>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</si>
  <si>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</si>
  <si>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</si>
  <si>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</si>
  <si>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</si>
  <si>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</si>
  <si>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</si>
  <si>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</si>
  <si>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</si>
  <si>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</si>
  <si>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</si>
  <si>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</si>
  <si>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</si>
  <si>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</si>
  <si>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</si>
  <si>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</si>
  <si>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</si>
  <si>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</si>
  <si>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</si>
  <si>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</si>
  <si>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</si>
  <si>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</si>
  <si>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</si>
  <si>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</si>
  <si>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</si>
  <si>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</si>
  <si>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</si>
  <si>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</si>
  <si>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</si>
  <si>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</si>
  <si>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</si>
  <si>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</si>
  <si>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</si>
  <si>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</si>
  <si>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</si>
  <si>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</si>
  <si>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</si>
  <si>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</si>
  <si>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</si>
  <si>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</si>
  <si>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</si>
  <si>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</si>
  <si>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</si>
  <si>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</si>
  <si>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</si>
  <si>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</si>
  <si>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</si>
  <si>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</si>
  <si>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</si>
  <si>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</si>
  <si>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</si>
  <si>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</si>
  <si>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</si>
  <si>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</si>
  <si>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</si>
  <si>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</si>
  <si>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</si>
  <si>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</si>
  <si>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</si>
  <si>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</si>
  <si>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</si>
  <si>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</si>
  <si>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</si>
  <si>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</si>
  <si>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</si>
  <si>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</si>
  <si>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</si>
  <si>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</si>
  <si>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</si>
  <si>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</si>
  <si>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</si>
  <si>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</si>
  <si>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</si>
  <si>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</si>
  <si>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</si>
  <si>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</si>
  <si>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</si>
  <si>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</si>
  <si>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</si>
  <si>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</si>
  <si>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</si>
  <si>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</si>
  <si>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</si>
  <si>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</si>
  <si>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</si>
  <si>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</si>
  <si>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</si>
  <si>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</si>
  <si>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</si>
  <si>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</si>
  <si>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</si>
  <si>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</si>
  <si>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</si>
  <si>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</si>
  <si>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</si>
  <si>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</si>
  <si>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</si>
  <si>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</si>
  <si>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</si>
  <si>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</si>
  <si>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</si>
  <si>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</si>
  <si>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</si>
  <si>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</si>
  <si>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</si>
  <si>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</si>
  <si>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</si>
  <si>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</si>
  <si>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</si>
  <si>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</si>
  <si>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</si>
  <si>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</si>
  <si>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</si>
  <si>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</si>
  <si>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</si>
  <si>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</si>
  <si>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</si>
  <si>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</si>
  <si>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</si>
  <si>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</si>
  <si>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</si>
  <si>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</si>
  <si>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</si>
  <si>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</si>
  <si>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</si>
  <si>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</si>
  <si>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</si>
  <si>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</si>
  <si>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</si>
  <si>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</si>
  <si>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</si>
  <si>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</si>
  <si>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</si>
  <si>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</si>
  <si>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</si>
  <si>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</si>
  <si>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</si>
  <si>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</si>
  <si>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</si>
  <si>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</si>
  <si>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</si>
  <si>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</si>
  <si>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</si>
  <si>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</si>
  <si>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</si>
  <si>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</si>
  <si>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</si>
  <si>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</si>
  <si>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</si>
  <si>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</si>
  <si>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</si>
  <si>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</si>
  <si>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</si>
  <si>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</si>
  <si>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</si>
  <si>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</si>
  <si>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</si>
  <si>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</si>
  <si>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</si>
  <si>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</si>
  <si>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</si>
  <si>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</si>
  <si>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</si>
  <si>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</si>
  <si>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</si>
  <si>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</si>
  <si>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</si>
  <si>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</si>
  <si>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</si>
  <si>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</si>
  <si>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</si>
  <si>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</si>
  <si>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</si>
  <si>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</si>
  <si>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</si>
  <si>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</si>
  <si>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</si>
  <si>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</si>
  <si>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</si>
  <si>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</si>
  <si>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</si>
  <si>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</si>
  <si>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</si>
  <si>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</si>
  <si>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</si>
  <si>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</si>
  <si>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</si>
  <si>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</si>
  <si>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</si>
  <si>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</si>
  <si>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</si>
  <si>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</si>
  <si>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</si>
  <si>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</si>
  <si>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</si>
  <si>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</si>
  <si>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</si>
  <si>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</si>
  <si>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</si>
  <si>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</si>
  <si>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</si>
  <si>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</si>
  <si>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</si>
  <si>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</si>
  <si>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</si>
  <si>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</si>
  <si>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</si>
  <si>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</si>
  <si>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</si>
  <si>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</si>
  <si>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</si>
  <si>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</si>
  <si>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</si>
  <si>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</si>
  <si>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</si>
  <si>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</si>
  <si>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</si>
  <si>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</si>
  <si>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</si>
  <si>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</si>
  <si>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</si>
  <si>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</si>
  <si>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</si>
  <si>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</si>
  <si>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</si>
  <si>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</si>
  <si>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</si>
  <si>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</si>
  <si>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</si>
  <si>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</si>
  <si>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</si>
  <si>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</si>
  <si>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</si>
  <si>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</si>
  <si>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</si>
  <si>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</si>
  <si>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</si>
  <si>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</si>
  <si>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</si>
  <si>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</si>
  <si>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</si>
  <si>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</si>
  <si>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</si>
  <si>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</si>
  <si>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</si>
  <si>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</si>
  <si>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</si>
  <si>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</si>
  <si>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</si>
  <si>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</si>
  <si>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</si>
  <si>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</si>
  <si>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</si>
  <si>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</si>
  <si>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</si>
  <si>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</si>
  <si>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</si>
  <si>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</si>
  <si>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</si>
  <si>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</si>
  <si>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</si>
  <si>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</si>
  <si>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</si>
  <si>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</si>
  <si>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</si>
  <si>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</si>
  <si>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</si>
  <si>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</si>
  <si>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</si>
  <si>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</si>
  <si>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</si>
  <si>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</si>
  <si>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</si>
  <si>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</si>
  <si>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</si>
  <si>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</si>
  <si>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</si>
  <si>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</si>
  <si>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</si>
  <si>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</si>
  <si>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</si>
  <si>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</si>
  <si>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</si>
  <si>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</si>
  <si>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</si>
  <si>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</si>
  <si>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</si>
  <si>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</si>
  <si>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</si>
  <si>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</si>
  <si>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</si>
  <si>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</si>
  <si>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</si>
  <si>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</si>
  <si>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</si>
  <si>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</si>
  <si>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</si>
  <si>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</si>
  <si>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</si>
  <si>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</si>
  <si>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</si>
  <si>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</si>
  <si>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</si>
  <si>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</si>
  <si>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</si>
  <si>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</si>
  <si>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</si>
  <si>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</si>
  <si>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</si>
  <si>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</si>
  <si>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</si>
  <si>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</si>
  <si>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</si>
  <si>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</si>
  <si>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</si>
  <si>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</si>
  <si>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</si>
  <si>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</si>
  <si>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</si>
  <si>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</si>
  <si>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</si>
  <si>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</si>
  <si>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</si>
  <si>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</si>
  <si>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</si>
  <si>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</si>
  <si>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</si>
  <si>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</si>
  <si>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</si>
  <si>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</si>
  <si>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</si>
  <si>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</si>
  <si>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</si>
  <si>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</si>
  <si>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</si>
  <si>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</si>
  <si>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</si>
  <si>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</si>
  <si>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</si>
  <si>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</si>
  <si>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</si>
  <si>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</si>
  <si>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</si>
  <si>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</si>
  <si>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</si>
  <si>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</si>
  <si>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</si>
  <si>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</si>
  <si>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</si>
  <si>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</si>
  <si>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</si>
  <si>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</si>
  <si>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</si>
  <si>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</si>
  <si>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</si>
  <si>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</si>
  <si>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</si>
  <si>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</si>
  <si>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</si>
  <si>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</si>
  <si>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</si>
  <si>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</si>
  <si>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</si>
  <si>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</si>
  <si>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</si>
  <si>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</si>
  <si>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</si>
  <si>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</si>
  <si>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</si>
  <si>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</si>
  <si>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</si>
  <si>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</si>
  <si>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</si>
  <si>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</si>
  <si>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</si>
  <si>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</si>
  <si>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</si>
  <si>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</si>
  <si>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</si>
  <si>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</si>
  <si>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</si>
  <si>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</si>
  <si>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</si>
  <si>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</si>
  <si>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</si>
  <si>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</si>
  <si>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</si>
  <si>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</si>
  <si>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</si>
  <si>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</si>
  <si>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</si>
  <si>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</si>
  <si>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</si>
  <si>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</si>
  <si>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</si>
  <si>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</si>
  <si>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</si>
  <si>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</si>
  <si>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</si>
  <si>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</si>
  <si>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</si>
  <si>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</si>
  <si>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</si>
  <si>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</si>
  <si>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</si>
  <si>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</si>
  <si>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</si>
  <si>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</si>
  <si>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</si>
  <si>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</si>
  <si>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</si>
  <si>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</si>
  <si>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</si>
  <si>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</si>
  <si>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</si>
  <si>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</si>
  <si>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</si>
  <si>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</si>
  <si>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</si>
  <si>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</si>
  <si>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</si>
  <si>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</si>
  <si>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</si>
  <si>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</si>
  <si>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</si>
  <si>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</si>
  <si>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</si>
  <si>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</si>
  <si>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</si>
  <si>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</si>
  <si>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</si>
  <si>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</si>
  <si>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</si>
  <si>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</si>
  <si>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</si>
  <si>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</si>
  <si>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</si>
  <si>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</si>
  <si>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</si>
  <si>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</si>
  <si>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</si>
  <si>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</si>
  <si>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</si>
  <si>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</si>
  <si>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</si>
  <si>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</si>
  <si>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</si>
  <si>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</si>
  <si>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</si>
  <si>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</si>
  <si>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</si>
  <si>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</si>
  <si>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</si>
  <si>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</si>
  <si>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</si>
  <si>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</si>
  <si>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</si>
  <si>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</si>
  <si>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</si>
  <si>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</si>
  <si>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</si>
  <si>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</si>
  <si>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</si>
  <si>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</si>
  <si>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</si>
  <si>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</si>
  <si>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</si>
  <si>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</si>
  <si>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</si>
  <si>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</si>
  <si>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</si>
  <si>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</si>
  <si>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</si>
  <si>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</si>
  <si>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</si>
  <si>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</si>
  <si>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</si>
  <si>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</si>
  <si>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</si>
  <si>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</si>
  <si>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</si>
  <si>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</si>
  <si>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</si>
  <si>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</si>
  <si>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</si>
  <si>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</si>
  <si>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</si>
  <si>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</si>
  <si>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</si>
  <si>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</si>
  <si>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</si>
  <si>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</si>
  <si>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</si>
  <si>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</si>
  <si>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</si>
  <si>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</si>
  <si>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</si>
  <si>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</si>
  <si>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</si>
  <si>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</si>
  <si>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</si>
  <si>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</si>
  <si>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</si>
  <si>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</si>
  <si>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</si>
  <si>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</si>
  <si>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</si>
  <si>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</si>
  <si>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</si>
  <si>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</si>
  <si>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</si>
  <si>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</si>
  <si>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</si>
  <si>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</si>
  <si>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</si>
  <si>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</si>
  <si>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</si>
  <si>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</si>
  <si>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</si>
  <si>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</si>
  <si>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</si>
  <si>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</si>
  <si>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</si>
  <si>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</si>
  <si>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</si>
  <si>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</si>
  <si>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</si>
  <si>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</si>
  <si>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</si>
  <si>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</si>
  <si>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</si>
  <si>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</si>
  <si>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</si>
  <si>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</si>
  <si>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</si>
  <si>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</si>
  <si>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</si>
  <si>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</si>
  <si>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</si>
  <si>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</si>
  <si>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</si>
  <si>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</si>
  <si>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</si>
  <si>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</si>
  <si>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</si>
  <si>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</si>
  <si>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</si>
  <si>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</si>
  <si>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</si>
  <si>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</si>
  <si>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</si>
  <si>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</si>
  <si>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</si>
  <si>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</si>
  <si>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</si>
  <si>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</si>
  <si>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</si>
  <si>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</si>
  <si>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</si>
  <si>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</si>
  <si>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</si>
  <si>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</si>
  <si>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</si>
  <si>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</si>
  <si>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</si>
  <si>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</si>
  <si>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</si>
  <si>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</si>
  <si>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</si>
  <si>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</si>
  <si>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</si>
  <si>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</si>
  <si>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</si>
  <si>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</si>
  <si>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</si>
  <si>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</si>
  <si>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</si>
  <si>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</si>
  <si>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</si>
  <si>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</si>
  <si>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</si>
  <si>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</si>
  <si>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</si>
  <si>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</si>
  <si>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</si>
  <si>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</si>
  <si>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</si>
  <si>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</si>
  <si>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</si>
  <si>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</si>
  <si>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</si>
  <si>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</si>
  <si>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</si>
  <si>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</si>
  <si>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</si>
  <si>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</si>
  <si>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</si>
  <si>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</si>
  <si>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</si>
  <si>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</si>
  <si>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</si>
  <si>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</si>
  <si>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</si>
  <si>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</si>
  <si>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</si>
  <si>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</si>
  <si>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</si>
  <si>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</si>
  <si>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</si>
  <si>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</si>
  <si>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</si>
  <si>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</si>
  <si>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</si>
  <si>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</si>
  <si>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</si>
  <si>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</si>
  <si>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</si>
  <si>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</si>
  <si>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</si>
  <si>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</si>
  <si>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</si>
  <si>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</si>
  <si>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</si>
  <si>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</si>
  <si>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</si>
  <si>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</si>
  <si>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</si>
  <si>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</si>
  <si>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</si>
  <si>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</si>
  <si>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</si>
  <si>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</si>
  <si>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</si>
  <si>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</si>
  <si>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</si>
  <si>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</si>
  <si>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</si>
  <si>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</si>
  <si>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</si>
  <si>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</si>
  <si>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</si>
  <si>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</si>
  <si>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</si>
  <si>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</si>
  <si>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</si>
  <si>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</si>
  <si>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</si>
  <si>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</si>
  <si>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</si>
  <si>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</si>
  <si>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</si>
  <si>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</si>
  <si>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</si>
  <si>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</si>
  <si>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</si>
  <si>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</si>
  <si>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</si>
  <si>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</si>
  <si>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</si>
  <si>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</si>
  <si>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</si>
  <si>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</si>
  <si>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</si>
  <si>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</si>
  <si>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</si>
  <si>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</si>
  <si>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</si>
  <si>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</si>
  <si>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</si>
  <si>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</si>
  <si>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</si>
  <si>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</si>
  <si>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</si>
  <si>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</si>
  <si>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</si>
  <si>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</si>
  <si>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</si>
  <si>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</si>
  <si>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</si>
  <si>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</si>
  <si>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</si>
  <si>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</si>
  <si>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</si>
  <si>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</si>
  <si>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</si>
  <si>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</si>
  <si>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</si>
  <si>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</si>
  <si>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</si>
  <si>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</si>
  <si>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</si>
  <si>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</si>
  <si>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</si>
  <si>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</si>
  <si>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</si>
  <si>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</si>
  <si>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</si>
  <si>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</si>
  <si>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</si>
  <si>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</si>
  <si>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</si>
  <si>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</si>
  <si>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</si>
  <si>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</si>
  <si>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</si>
  <si>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</si>
  <si>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</si>
  <si>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</si>
  <si>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</si>
  <si>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</si>
  <si>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</si>
  <si>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</si>
  <si>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</si>
  <si>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</si>
  <si>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</si>
  <si>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</si>
  <si>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</si>
  <si>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</si>
  <si>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</si>
  <si>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</si>
  <si>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</si>
  <si>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</si>
  <si>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</si>
  <si>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</si>
  <si>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</si>
  <si>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</si>
  <si>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</si>
  <si>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</si>
  <si>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</si>
  <si>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</si>
  <si>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</si>
  <si>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</si>
  <si>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</si>
  <si>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</si>
  <si>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</si>
  <si>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</si>
  <si>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</si>
  <si>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</si>
  <si>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</si>
  <si>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</si>
  <si>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</si>
  <si>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</si>
  <si>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</si>
  <si>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</si>
  <si>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</si>
  <si>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</si>
  <si>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</si>
  <si>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</si>
  <si>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</si>
  <si>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</si>
  <si>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</si>
  <si>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</si>
  <si>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</si>
  <si>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</si>
  <si>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</si>
  <si>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</si>
  <si>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</si>
  <si>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</si>
  <si>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</si>
  <si>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</si>
  <si>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</si>
  <si>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</si>
  <si>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</si>
  <si>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</si>
  <si>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</si>
  <si>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</si>
  <si>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</si>
  <si>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</si>
  <si>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</si>
  <si>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</si>
  <si>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</si>
  <si>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</si>
  <si>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</si>
  <si>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</si>
  <si>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</si>
  <si>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</si>
  <si>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</si>
  <si>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</si>
  <si>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</si>
  <si>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</si>
  <si>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</si>
  <si>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</si>
  <si>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</si>
  <si>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</si>
  <si>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</si>
  <si>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</si>
  <si>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</si>
  <si>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</si>
  <si>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</si>
  <si>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</si>
  <si>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</si>
  <si>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</si>
  <si>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</si>
  <si>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</si>
  <si>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</si>
  <si>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</si>
  <si>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</si>
  <si>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</si>
  <si>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</si>
  <si>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</si>
  <si>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</si>
  <si>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</si>
  <si>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</si>
  <si>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</si>
  <si>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</si>
  <si>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</si>
  <si>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</si>
  <si>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</si>
  <si>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</si>
  <si>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</si>
  <si>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</si>
  <si>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</si>
  <si>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</si>
  <si>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</si>
  <si>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</si>
  <si>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</si>
  <si>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</si>
  <si>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</si>
  <si>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</si>
  <si>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</si>
  <si>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</si>
  <si>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</si>
  <si>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</si>
  <si>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</si>
  <si>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</si>
  <si>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</si>
  <si>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</si>
  <si>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</si>
  <si>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</si>
  <si>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</si>
  <si>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</si>
  <si>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</si>
  <si>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</si>
  <si>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</si>
  <si>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</si>
  <si>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</si>
  <si>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</si>
  <si>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</si>
  <si>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</si>
  <si>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</si>
  <si>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</si>
  <si>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</si>
  <si>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</si>
  <si>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</si>
  <si>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</si>
  <si>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</si>
  <si>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</si>
  <si>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</si>
  <si>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</si>
  <si>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</si>
  <si>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</si>
  <si>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</si>
  <si>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</si>
  <si>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</si>
  <si>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</si>
  <si>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</si>
  <si>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</si>
  <si>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</si>
  <si>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</si>
  <si>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</si>
  <si>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</si>
  <si>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</si>
  <si>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</si>
  <si>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</si>
  <si>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</si>
  <si>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</si>
  <si>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</si>
  <si>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</si>
  <si>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</si>
  <si>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</si>
  <si>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</si>
  <si>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</si>
  <si>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</si>
  <si>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</si>
  <si>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</si>
  <si>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</si>
  <si>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</si>
  <si>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</si>
  <si>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</si>
  <si>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</si>
  <si>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</si>
  <si>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</si>
  <si>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</si>
  <si>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</si>
  <si>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</si>
  <si>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</si>
  <si>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</si>
  <si>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</si>
  <si>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</si>
  <si>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</si>
  <si>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</si>
  <si>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</si>
  <si>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</si>
  <si>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</si>
  <si>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</si>
  <si>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</si>
  <si>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</si>
  <si>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</si>
  <si>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</si>
  <si>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</si>
  <si>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</si>
  <si>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</si>
  <si>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</si>
  <si>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</si>
  <si>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</si>
  <si>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</si>
  <si>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</si>
  <si>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</si>
  <si>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</si>
  <si>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</si>
  <si>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</si>
  <si>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</si>
  <si>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</si>
  <si>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</si>
  <si>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</si>
  <si>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</si>
  <si>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</si>
  <si>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</si>
  <si>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</si>
  <si>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</si>
  <si>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</si>
  <si>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</si>
  <si>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</si>
  <si>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</si>
  <si>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</si>
  <si>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</si>
  <si>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</si>
  <si>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</si>
  <si>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</si>
  <si>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</si>
  <si>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</si>
  <si>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</si>
  <si>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</si>
  <si>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</si>
  <si>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</si>
  <si>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</si>
  <si>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</si>
  <si>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</si>
  <si>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</si>
  <si>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</si>
  <si>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</si>
  <si>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</si>
  <si>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</si>
  <si>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</si>
  <si>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</si>
  <si>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</si>
  <si>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</si>
  <si>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</si>
  <si>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</si>
  <si>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</si>
  <si>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</si>
  <si>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</si>
  <si>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</si>
  <si>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</si>
  <si>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</si>
  <si>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</si>
  <si>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</si>
  <si>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</si>
  <si>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</si>
  <si>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</si>
  <si>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</si>
  <si>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</si>
  <si>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</si>
  <si>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</si>
  <si>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</si>
  <si>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</si>
  <si>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</si>
  <si>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</si>
  <si>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</si>
  <si>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</si>
  <si>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</si>
  <si>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</si>
  <si>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</si>
  <si>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</si>
  <si>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</si>
  <si>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</si>
  <si>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</si>
  <si>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</si>
  <si>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</si>
  <si>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</si>
  <si>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</si>
  <si>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</si>
  <si>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</si>
  <si>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</si>
  <si>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</si>
  <si>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</si>
  <si>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</si>
  <si>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</si>
  <si>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</si>
  <si>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</si>
  <si>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</si>
  <si>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</si>
  <si>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</si>
  <si>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</si>
  <si>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</si>
  <si>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</si>
  <si>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</si>
  <si>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</si>
  <si>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</si>
  <si>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</si>
  <si>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</si>
  <si>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</si>
  <si>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</si>
  <si>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</si>
  <si>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</si>
  <si>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</si>
  <si>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</si>
  <si>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</si>
  <si>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</si>
  <si>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</si>
  <si>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</si>
  <si>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</si>
  <si>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</si>
  <si>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</si>
  <si>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</si>
  <si>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</si>
  <si>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</si>
  <si>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</si>
  <si>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</si>
  <si>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</si>
  <si>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</si>
  <si>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</si>
  <si>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</si>
  <si>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</si>
  <si>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</si>
  <si>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</si>
  <si>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</si>
  <si>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</si>
  <si>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</si>
  <si>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</si>
  <si>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</si>
  <si>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</si>
  <si>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</si>
  <si>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</si>
  <si>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</si>
  <si>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</si>
  <si>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</si>
  <si>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</si>
  <si>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</si>
  <si>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</si>
  <si>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</si>
  <si>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</si>
  <si>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</si>
  <si>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</si>
  <si>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</si>
  <si>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</si>
  <si>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</si>
  <si>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</si>
  <si>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</si>
  <si>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</si>
  <si>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</si>
  <si>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</si>
  <si>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</si>
  <si>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</si>
  <si>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</si>
  <si>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</si>
  <si>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</si>
  <si>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</si>
  <si>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</si>
  <si>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</si>
  <si>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</si>
  <si>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</si>
  <si>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</si>
  <si>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</si>
  <si>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</si>
  <si>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</si>
  <si>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</si>
  <si>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</si>
  <si>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</si>
  <si>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</si>
  <si>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</si>
  <si>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</si>
  <si>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</si>
  <si>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</si>
  <si>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</si>
  <si>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</si>
  <si>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</si>
  <si>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</si>
  <si>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</si>
  <si>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</si>
  <si>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</si>
  <si>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</si>
  <si>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</si>
  <si>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</si>
  <si>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</si>
  <si>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</si>
  <si>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</si>
  <si>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</si>
  <si>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</si>
  <si>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</si>
  <si>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</si>
  <si>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</si>
  <si>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</si>
  <si>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</si>
  <si>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</si>
  <si>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</si>
  <si>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</si>
  <si>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</si>
  <si>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</si>
  <si>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</si>
  <si>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</si>
  <si>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</si>
  <si>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</si>
  <si>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</si>
  <si>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</si>
  <si>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</si>
  <si>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</si>
  <si>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</si>
  <si>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</si>
  <si>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</si>
  <si>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</si>
  <si>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</si>
  <si>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</si>
  <si>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</si>
  <si>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</si>
  <si>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</si>
  <si>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</si>
  <si>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</si>
  <si>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</si>
  <si>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</si>
  <si>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</si>
  <si>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</si>
  <si>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</si>
  <si>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</si>
  <si>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</si>
  <si>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</si>
  <si>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</si>
  <si>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</si>
  <si>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</si>
  <si>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</si>
  <si>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</si>
  <si>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</si>
  <si>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</si>
  <si>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</si>
  <si>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</si>
  <si>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</si>
  <si>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</si>
  <si>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</si>
  <si>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</si>
  <si>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</si>
  <si>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</si>
  <si>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</si>
  <si>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</si>
  <si>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</si>
  <si>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</si>
  <si>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</si>
  <si>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</si>
  <si>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</si>
  <si>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</si>
  <si>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</si>
  <si>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</si>
  <si>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</si>
  <si>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</si>
  <si>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</si>
  <si>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</si>
  <si>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</si>
  <si>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</si>
  <si>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</si>
  <si>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</si>
  <si>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</si>
  <si>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</si>
  <si>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</si>
  <si>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</si>
  <si>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</si>
  <si>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</si>
  <si>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</si>
  <si>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</si>
  <si>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</si>
  <si>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</si>
  <si>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</si>
  <si>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</si>
  <si>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</si>
  <si>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</si>
  <si>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</si>
  <si>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</si>
  <si>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</si>
  <si>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</si>
  <si>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</si>
  <si>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</si>
  <si>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</si>
  <si>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</si>
  <si>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</si>
  <si>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</si>
  <si>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</si>
  <si>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</si>
  <si>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</si>
  <si>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</si>
  <si>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</si>
  <si>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</si>
  <si>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</si>
  <si>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</si>
  <si>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</si>
  <si>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</si>
  <si>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</si>
  <si>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</si>
  <si>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</si>
  <si>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</si>
  <si>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</si>
  <si>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</si>
  <si>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</si>
  <si>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</si>
  <si>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</si>
  <si>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</si>
  <si>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</si>
  <si>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</si>
  <si>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</si>
  <si>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</si>
  <si>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</si>
  <si>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</si>
  <si>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</si>
  <si>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</si>
  <si>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</si>
  <si>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</si>
  <si>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</si>
  <si>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</si>
  <si>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</si>
  <si>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</si>
  <si>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</si>
  <si>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</si>
  <si>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</si>
  <si>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</si>
  <si>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</si>
  <si>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</si>
  <si>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</si>
  <si>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</si>
  <si>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</si>
  <si>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</si>
  <si>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</si>
  <si>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</si>
  <si>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</si>
  <si>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</si>
  <si>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</si>
  <si>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</si>
  <si>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</si>
  <si>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</si>
  <si>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</si>
  <si>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</si>
  <si>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</si>
  <si>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</si>
  <si>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</si>
  <si>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</si>
  <si>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</si>
  <si>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</si>
  <si>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</si>
  <si>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</si>
  <si>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</si>
  <si>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</si>
  <si>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</si>
  <si>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</si>
  <si>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</si>
  <si>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</si>
  <si>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</si>
  <si>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</si>
  <si>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</si>
  <si>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</si>
  <si>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</si>
  <si>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</si>
  <si>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</si>
  <si>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</si>
  <si>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</si>
  <si>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</si>
  <si>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</si>
  <si>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</si>
  <si>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</si>
  <si>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</si>
  <si>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</si>
  <si>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</si>
  <si>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</si>
  <si>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</si>
  <si>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</si>
  <si>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</si>
  <si>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</si>
  <si>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</si>
  <si>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</si>
  <si>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</si>
  <si>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</si>
  <si>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</si>
  <si>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</si>
  <si>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</si>
  <si>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</si>
  <si>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</si>
  <si>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</si>
  <si>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</si>
  <si>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</si>
  <si>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</si>
  <si>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</si>
  <si>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</si>
  <si>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</si>
  <si>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</si>
  <si>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</si>
  <si>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</si>
  <si>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</si>
  <si>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</si>
  <si>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</si>
  <si>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</si>
  <si>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</si>
  <si>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</si>
  <si>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</si>
  <si>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</si>
  <si>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</si>
  <si>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</si>
  <si>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</si>
  <si>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</si>
  <si>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</si>
  <si>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</si>
  <si>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</si>
  <si>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</si>
  <si>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</si>
  <si>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</si>
  <si>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</si>
  <si>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</si>
  <si>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</si>
  <si>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</si>
  <si>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</si>
  <si>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</si>
  <si>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</si>
  <si>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</si>
  <si>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</si>
  <si>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</si>
  <si>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</si>
  <si>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</si>
  <si>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</si>
  <si>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</si>
  <si>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</si>
  <si>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</si>
  <si>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</si>
  <si>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</si>
  <si>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</si>
  <si>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</si>
  <si>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</si>
  <si>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</si>
  <si>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</si>
  <si>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</si>
  <si>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</si>
  <si>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</si>
  <si>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</si>
  <si>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</si>
  <si>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</si>
  <si>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</si>
  <si>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</si>
  <si>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</si>
  <si>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</si>
  <si>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</si>
  <si>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</si>
  <si>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</si>
  <si>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</si>
  <si>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</si>
  <si>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</si>
  <si>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</si>
  <si>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</si>
  <si>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</si>
  <si>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</si>
  <si>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</si>
  <si>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</si>
  <si>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</si>
  <si>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</si>
  <si>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</si>
  <si>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</si>
  <si>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</si>
  <si>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</si>
  <si>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</si>
  <si>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</si>
  <si>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</si>
  <si>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</si>
  <si>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</si>
  <si>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</si>
  <si>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</si>
  <si>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</si>
  <si>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</si>
  <si>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</si>
  <si>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</si>
  <si>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</si>
  <si>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</si>
  <si>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</si>
  <si>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</si>
  <si>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</si>
  <si>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</si>
  <si>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</si>
  <si>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</si>
  <si>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</si>
  <si>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</si>
  <si>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</si>
  <si>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</si>
  <si>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</si>
  <si>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</si>
  <si>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</si>
  <si>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</si>
  <si>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</si>
  <si>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</si>
  <si>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</si>
  <si>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</si>
  <si>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</si>
  <si>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</si>
  <si>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</si>
  <si>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</si>
  <si>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</si>
  <si>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</si>
  <si>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</si>
  <si>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</si>
  <si>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</si>
  <si>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</si>
  <si>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</si>
  <si>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</si>
  <si>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</si>
  <si>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</si>
  <si>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</si>
  <si>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</si>
  <si>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</si>
  <si>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</si>
  <si>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</si>
  <si>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</si>
  <si>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</si>
  <si>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</si>
  <si>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</si>
  <si>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</si>
  <si>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</si>
  <si>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</si>
  <si>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</si>
  <si>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</si>
  <si>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</si>
  <si>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</si>
  <si>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</si>
  <si>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</si>
  <si>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</si>
  <si>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</si>
  <si>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</si>
  <si>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</si>
  <si>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</si>
  <si>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</si>
  <si>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</si>
  <si>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</si>
  <si>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</si>
  <si>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</si>
  <si>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</si>
  <si>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</si>
  <si>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</si>
  <si>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</si>
  <si>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</si>
  <si>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</si>
  <si>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</si>
  <si>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</si>
  <si>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</si>
  <si>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</si>
  <si>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</si>
  <si>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</si>
  <si>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</si>
  <si>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</si>
  <si>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</si>
  <si>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</si>
  <si>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</si>
  <si>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</si>
  <si>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</si>
  <si>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</si>
  <si>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</si>
  <si>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</si>
  <si>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</si>
  <si>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</si>
  <si>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</si>
  <si>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</si>
  <si>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</si>
  <si>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</si>
  <si>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</si>
  <si>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</si>
  <si>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</si>
  <si>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</si>
  <si>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</si>
  <si>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</si>
  <si>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</si>
  <si>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</si>
  <si>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</si>
  <si>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</si>
  <si>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</si>
  <si>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</si>
  <si>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</si>
  <si>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</si>
  <si>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</si>
  <si>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</si>
  <si>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</si>
  <si>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</si>
  <si>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</si>
  <si>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</si>
  <si>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</si>
  <si>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</si>
  <si>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</si>
  <si>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</si>
  <si>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</si>
  <si>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</si>
  <si>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</si>
  <si>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</si>
  <si>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</si>
  <si>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</si>
  <si>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</si>
  <si>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</si>
  <si>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</si>
  <si>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</si>
  <si>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</si>
  <si>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</si>
  <si>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</si>
  <si>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</si>
  <si>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</si>
  <si>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</si>
  <si>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</si>
  <si>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</si>
  <si>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</si>
  <si>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</si>
  <si>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</si>
  <si>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</si>
  <si>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</si>
  <si>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</si>
  <si>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</si>
  <si>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</si>
  <si>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</si>
  <si>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</si>
  <si>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</si>
  <si>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</si>
  <si>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</si>
  <si>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</si>
  <si>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</si>
  <si>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</si>
  <si>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</si>
  <si>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</si>
  <si>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</si>
  <si>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</si>
  <si>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</si>
  <si>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</si>
  <si>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</si>
  <si>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</si>
  <si>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</si>
  <si>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</si>
  <si>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</si>
  <si>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</si>
  <si>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</si>
  <si>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</si>
  <si>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</si>
  <si>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</si>
  <si>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</si>
  <si>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</si>
  <si>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</si>
  <si>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</si>
  <si>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</si>
  <si>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</si>
  <si>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</si>
  <si>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</si>
  <si>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</si>
  <si>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</si>
  <si>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</si>
  <si>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</si>
  <si>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</si>
  <si>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</si>
  <si>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</si>
  <si>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</si>
  <si>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</si>
  <si>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</si>
  <si>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</si>
  <si>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</si>
  <si>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</si>
  <si>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</si>
  <si>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</si>
  <si>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</si>
  <si>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</si>
  <si>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</si>
  <si>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</si>
  <si>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</si>
  <si>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</si>
  <si>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</si>
  <si>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</si>
  <si>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</si>
  <si>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</si>
  <si>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</si>
  <si>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</si>
  <si>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</si>
  <si>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</si>
  <si>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</si>
  <si>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</si>
  <si>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</si>
  <si>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</si>
  <si>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</si>
  <si>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</si>
  <si>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</si>
  <si>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</si>
  <si>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</si>
  <si>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</si>
  <si>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</si>
  <si>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</si>
  <si>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</si>
  <si>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</si>
  <si>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</si>
  <si>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</si>
  <si>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</si>
  <si>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</si>
  <si>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</si>
  <si>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</si>
  <si>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</si>
  <si>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</si>
  <si>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</si>
  <si>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</si>
  <si>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</si>
  <si>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</si>
  <si>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</si>
  <si>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</si>
  <si>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</si>
  <si>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</si>
  <si>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</si>
  <si>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</si>
  <si>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</si>
  <si>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</si>
  <si>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</si>
  <si>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</si>
  <si>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</si>
  <si>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</si>
  <si>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</si>
  <si>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</si>
  <si>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</si>
  <si>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</si>
  <si>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</si>
  <si>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</si>
  <si>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</si>
  <si>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</si>
  <si>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</si>
  <si>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</si>
  <si>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</si>
  <si>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</si>
  <si>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</si>
  <si>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</si>
  <si>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</si>
  <si>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</si>
  <si>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</si>
  <si>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</si>
  <si>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</si>
  <si>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</si>
  <si>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</si>
  <si>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</si>
  <si>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</si>
  <si>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</si>
  <si>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</si>
  <si>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</si>
  <si>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</si>
  <si>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</si>
  <si>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</si>
  <si>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</si>
  <si>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</si>
  <si>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</si>
  <si>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</si>
  <si>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</si>
  <si>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</si>
  <si>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</si>
  <si>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</si>
  <si>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</si>
  <si>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</si>
  <si>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</si>
  <si>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</si>
  <si>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</si>
  <si>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</si>
  <si>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</si>
  <si>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</si>
  <si>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</si>
  <si>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</si>
  <si>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</si>
  <si>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</si>
  <si>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</si>
  <si>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</si>
  <si>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</si>
  <si>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</si>
  <si>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</si>
  <si>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</si>
  <si>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</si>
  <si>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</si>
  <si>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</si>
  <si>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</si>
  <si>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</si>
  <si>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</si>
  <si>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</si>
  <si>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</si>
  <si>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</si>
  <si>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</si>
  <si>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</si>
  <si>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</si>
  <si>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</si>
  <si>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</si>
  <si>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</si>
  <si>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</si>
  <si>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</si>
  <si>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</si>
  <si>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</si>
  <si>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</si>
  <si>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</si>
  <si>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</si>
  <si>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</si>
  <si>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</si>
  <si>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</si>
  <si>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</si>
  <si>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</si>
  <si>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</si>
  <si>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</si>
  <si>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</si>
  <si>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</si>
  <si>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</si>
  <si>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</si>
  <si>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</si>
  <si>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</si>
  <si>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</si>
  <si>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</si>
  <si>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</si>
  <si>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</si>
  <si>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</si>
  <si>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</si>
  <si>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</si>
  <si>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</si>
  <si>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</si>
  <si>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</si>
  <si>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</si>
  <si>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</si>
  <si>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</si>
  <si>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</si>
  <si>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</si>
  <si>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</si>
  <si>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</si>
  <si>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</si>
  <si>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</si>
  <si>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</si>
  <si>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</si>
  <si>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</si>
  <si>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</si>
  <si>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</si>
  <si>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</si>
  <si>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</si>
  <si>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</si>
  <si>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</si>
  <si>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</si>
  <si>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</si>
  <si>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</si>
  <si>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</si>
  <si>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</si>
  <si>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</si>
  <si>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</si>
  <si>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</si>
  <si>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</si>
  <si>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</si>
  <si>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</si>
  <si>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</si>
  <si>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</si>
  <si>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</si>
  <si>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</si>
  <si>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</si>
  <si>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</si>
  <si>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</si>
  <si>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</si>
  <si>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</si>
  <si>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</si>
  <si>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</si>
  <si>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</si>
  <si>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</si>
  <si>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</si>
  <si>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</si>
  <si>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</si>
  <si>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</si>
  <si>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</si>
  <si>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</si>
  <si>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</si>
  <si>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</si>
  <si>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</si>
  <si>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</si>
  <si>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</si>
  <si>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</si>
  <si>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</si>
  <si>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</si>
  <si>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</si>
  <si>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</si>
  <si>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</si>
  <si>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</si>
  <si>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</si>
  <si>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</si>
  <si>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</si>
  <si>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</si>
  <si>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</si>
  <si>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</si>
  <si>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</si>
  <si>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</si>
  <si>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</si>
  <si>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</si>
  <si>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</si>
  <si>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</si>
  <si>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</si>
  <si>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</si>
  <si>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</si>
  <si>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</si>
  <si>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</si>
  <si>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</si>
  <si>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</si>
  <si>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</si>
  <si>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</si>
  <si>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</si>
  <si>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</si>
  <si>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</si>
  <si>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</si>
  <si>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</si>
  <si>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</si>
  <si>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</si>
  <si>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</si>
  <si>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</si>
  <si>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</si>
  <si>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</si>
  <si>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</si>
  <si>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</si>
  <si>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</si>
  <si>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</si>
  <si>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</si>
  <si>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</si>
  <si>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</si>
  <si>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</si>
  <si>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</si>
  <si>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</si>
  <si>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</si>
  <si>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</si>
  <si>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</si>
  <si>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</si>
  <si>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</si>
  <si>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</si>
  <si>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</si>
  <si>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</si>
  <si>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</si>
  <si>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</si>
  <si>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</si>
  <si>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</si>
  <si>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</si>
  <si>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</si>
  <si>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</si>
  <si>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</si>
  <si>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</si>
  <si>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</si>
  <si>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</si>
  <si>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</si>
  <si>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</si>
  <si>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</si>
  <si>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</si>
  <si>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</si>
  <si>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</si>
  <si>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</si>
  <si>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</si>
  <si>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</si>
  <si>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</si>
  <si>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</si>
  <si>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</si>
  <si>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</si>
  <si>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</si>
  <si>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</si>
  <si>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</si>
  <si>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</si>
  <si>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</si>
  <si>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</si>
  <si>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</si>
  <si>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</si>
  <si>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</si>
  <si>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</si>
  <si>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</si>
  <si>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</si>
  <si>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</si>
  <si>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</si>
  <si>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</si>
  <si>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</si>
  <si>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</si>
  <si>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</si>
  <si>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</si>
  <si>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</si>
  <si>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</si>
  <si>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</si>
  <si>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</si>
  <si>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</si>
  <si>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</si>
  <si>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</si>
  <si>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</si>
  <si>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</si>
  <si>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</si>
  <si>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</si>
  <si>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</si>
  <si>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</si>
  <si>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</si>
  <si>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</si>
  <si>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</si>
  <si>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</si>
  <si>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</si>
  <si>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</si>
  <si>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</si>
  <si>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</si>
  <si>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</si>
  <si>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</si>
  <si>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</si>
  <si>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</si>
  <si>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</si>
  <si>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</si>
  <si>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</si>
  <si>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</si>
  <si>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</si>
  <si>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</si>
  <si>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</si>
  <si>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</si>
  <si>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</si>
  <si>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</si>
  <si>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</si>
  <si>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</si>
  <si>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</si>
  <si>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</si>
  <si>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</si>
  <si>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</si>
  <si>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</si>
  <si>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</si>
  <si>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</si>
  <si>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</si>
  <si>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</si>
  <si>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</si>
  <si>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</si>
  <si>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</si>
  <si>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</si>
  <si>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</si>
  <si>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</si>
  <si>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</si>
  <si>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</si>
  <si>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</si>
  <si>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</si>
  <si>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</si>
  <si>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</si>
  <si>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</si>
  <si>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</si>
  <si>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</si>
  <si>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</si>
  <si>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</si>
  <si>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</si>
  <si>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</si>
  <si>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</si>
  <si>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</si>
  <si>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</si>
  <si>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</si>
  <si>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</si>
  <si>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</si>
  <si>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</si>
  <si>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</si>
  <si>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</si>
  <si>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</si>
  <si>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</si>
  <si>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</si>
  <si>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</si>
  <si>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</si>
  <si>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</si>
  <si>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</si>
  <si>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</si>
  <si>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</si>
  <si>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</si>
  <si>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</si>
  <si>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</si>
  <si>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</si>
  <si>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</si>
  <si>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</si>
  <si>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</si>
  <si>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</si>
  <si>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</si>
  <si>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</si>
  <si>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</si>
  <si>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</si>
  <si>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</si>
  <si>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</si>
  <si>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</si>
  <si>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</si>
  <si>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</si>
  <si>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</si>
  <si>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</si>
  <si>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</si>
  <si>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</si>
  <si>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</si>
  <si>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</si>
  <si>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</si>
  <si>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</si>
  <si>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</si>
  <si>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</si>
  <si>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</si>
  <si>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</si>
  <si>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</si>
  <si>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</si>
  <si>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</si>
  <si>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</si>
  <si>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</si>
  <si>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</si>
  <si>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</si>
  <si>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</si>
  <si>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</si>
  <si>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</si>
  <si>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</si>
  <si>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</si>
  <si>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</si>
  <si>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</si>
  <si>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</si>
  <si>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</si>
  <si>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</si>
  <si>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</si>
  <si>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</si>
  <si>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</si>
  <si>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</si>
  <si>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</si>
  <si>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</si>
  <si>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</si>
  <si>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</si>
  <si>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</si>
  <si>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</si>
  <si>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</si>
  <si>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</si>
  <si>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</si>
  <si>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</si>
  <si>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</si>
  <si>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</si>
  <si>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</si>
  <si>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</si>
  <si>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</si>
  <si>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</si>
  <si>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</si>
  <si>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</si>
  <si>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</si>
  <si>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</si>
  <si>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</si>
  <si>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</si>
  <si>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</si>
  <si>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</si>
  <si>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</si>
  <si>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</si>
  <si>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</si>
  <si>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</si>
  <si>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</si>
  <si>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</si>
  <si>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</si>
  <si>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</si>
  <si>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</si>
  <si>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</si>
  <si>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</si>
  <si>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</si>
  <si>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</si>
  <si>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</si>
  <si>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</si>
  <si>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</si>
  <si>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</si>
  <si>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</si>
  <si>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</si>
  <si>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</si>
  <si>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</si>
  <si>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</si>
  <si>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</si>
  <si>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</si>
  <si>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</si>
  <si>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</si>
  <si>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</si>
  <si>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</si>
  <si>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</si>
  <si>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</si>
  <si>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</si>
  <si>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</si>
  <si>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</si>
  <si>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</si>
  <si>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</si>
  <si>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</si>
  <si>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</si>
  <si>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</si>
  <si>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</si>
  <si>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</si>
  <si>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</si>
  <si>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</si>
  <si>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</si>
  <si>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</si>
  <si>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</si>
  <si>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</si>
  <si>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</si>
  <si>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</si>
  <si>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</si>
  <si>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</si>
  <si>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</si>
  <si>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</si>
  <si>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</si>
  <si>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</si>
  <si>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</si>
  <si>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</si>
  <si>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</si>
  <si>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</si>
  <si>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</si>
  <si>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</si>
  <si>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</si>
  <si>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</si>
  <si>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</si>
  <si>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</si>
  <si>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</si>
  <si>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</si>
  <si>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</si>
  <si>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</si>
  <si>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</si>
  <si>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</si>
  <si>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</si>
  <si>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</si>
  <si>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</si>
  <si>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</si>
  <si>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</si>
  <si>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</si>
  <si>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</si>
  <si>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</si>
  <si>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</si>
  <si>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</si>
  <si>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</si>
  <si>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</si>
  <si>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</si>
  <si>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</si>
  <si>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</si>
  <si>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</si>
  <si>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</si>
  <si>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</si>
  <si>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</si>
  <si>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</si>
  <si>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</si>
  <si>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</si>
  <si>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</si>
  <si>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</si>
  <si>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</si>
  <si>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</si>
  <si>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</si>
  <si>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</si>
  <si>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</si>
  <si>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</si>
  <si>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</si>
  <si>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</si>
  <si>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</si>
  <si>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</si>
  <si>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</si>
  <si>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</si>
  <si>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</si>
  <si>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</si>
  <si>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</si>
  <si>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</si>
  <si>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</si>
  <si>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</si>
  <si>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</si>
  <si>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</si>
  <si>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</si>
  <si>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</si>
  <si>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</si>
  <si>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</si>
  <si>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</si>
  <si>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</si>
  <si>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</si>
  <si>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</si>
  <si>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</si>
  <si>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</si>
  <si>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</si>
  <si>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</si>
  <si>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</si>
  <si>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</si>
  <si>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</si>
  <si>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</si>
  <si>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</si>
  <si>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</si>
  <si>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</si>
  <si>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</si>
  <si>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</si>
  <si>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</si>
  <si>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</si>
  <si>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</si>
  <si>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</si>
  <si>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</si>
  <si>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</si>
  <si>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</si>
  <si>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</si>
  <si>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</si>
  <si>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</si>
  <si>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</si>
  <si>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</si>
  <si>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</si>
  <si>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</si>
  <si>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</si>
  <si>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</si>
  <si>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</si>
  <si>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</si>
  <si>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</si>
  <si>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</si>
  <si>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</si>
  <si>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</si>
  <si>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</si>
  <si>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</si>
  <si>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</si>
  <si>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</si>
  <si>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</si>
  <si>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</si>
  <si>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</si>
  <si>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</si>
  <si>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</si>
  <si>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</si>
  <si>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</si>
  <si>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</si>
  <si>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</si>
  <si>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</si>
  <si>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</si>
  <si>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</si>
  <si>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</si>
  <si>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</si>
  <si>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</si>
  <si>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</si>
  <si>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</si>
  <si>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</si>
  <si>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</si>
  <si>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</si>
  <si>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</si>
  <si>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</si>
  <si>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</si>
  <si>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</si>
  <si>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</si>
  <si>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</si>
  <si>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</si>
  <si>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</si>
  <si>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</si>
  <si>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</si>
  <si>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</si>
  <si>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</si>
  <si>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</si>
  <si>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</si>
  <si>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</si>
  <si>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</si>
  <si>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</si>
  <si>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</si>
  <si>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</si>
  <si>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</si>
  <si>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</si>
  <si>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</si>
  <si>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</si>
  <si>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</si>
  <si>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</si>
  <si>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</si>
  <si>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</si>
  <si>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</si>
  <si>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</si>
  <si>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</si>
  <si>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</si>
  <si>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</si>
  <si>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</si>
  <si>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</si>
  <si>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</si>
  <si>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</si>
  <si>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</si>
  <si>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</si>
  <si>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</si>
  <si>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</si>
  <si>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</si>
  <si>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</si>
  <si>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</si>
  <si>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</si>
  <si>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</si>
  <si>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</si>
  <si>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</si>
  <si>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</si>
  <si>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</si>
  <si>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</si>
  <si>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</si>
  <si>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</si>
  <si>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</si>
  <si>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</si>
  <si>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</si>
  <si>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</si>
  <si>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</si>
  <si>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</si>
  <si>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</si>
  <si>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</si>
  <si>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</si>
  <si>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</si>
  <si>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</si>
  <si>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</si>
  <si>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</si>
  <si>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</si>
  <si>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</si>
  <si>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</si>
  <si>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</si>
  <si>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</si>
  <si>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</si>
  <si>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</si>
  <si>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</si>
  <si>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</si>
  <si>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</si>
  <si>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</si>
  <si>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</si>
  <si>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</si>
  <si>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</si>
  <si>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</si>
  <si>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</si>
  <si>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</si>
  <si>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</si>
  <si>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</si>
  <si>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</si>
  <si>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</si>
  <si>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</si>
  <si>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</si>
  <si>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</si>
  <si>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</si>
  <si>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</si>
  <si>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</si>
  <si>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</si>
  <si>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</si>
  <si>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</si>
  <si>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</si>
  <si>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</si>
  <si>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</si>
  <si>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</si>
  <si>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</si>
  <si>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</si>
  <si>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</si>
  <si>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</si>
  <si>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</si>
  <si>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</si>
  <si>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</si>
  <si>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</si>
  <si>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</si>
  <si>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</si>
  <si>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</si>
  <si>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</si>
  <si>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</si>
  <si>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</si>
  <si>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</si>
  <si>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</si>
  <si>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</si>
  <si>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</si>
  <si>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</si>
  <si>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</si>
  <si>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</si>
  <si>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</si>
  <si>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</si>
  <si>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</si>
  <si>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</si>
  <si>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</si>
  <si>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</si>
  <si>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</si>
  <si>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</si>
  <si>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</si>
  <si>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</si>
  <si>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</si>
  <si>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</si>
  <si>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</si>
  <si>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</si>
  <si>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</si>
  <si>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</si>
  <si>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</si>
  <si>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</si>
  <si>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</si>
  <si>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</si>
  <si>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</si>
  <si>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</si>
  <si>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</si>
  <si>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</si>
  <si>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</si>
  <si>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</si>
  <si>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</si>
  <si>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</si>
  <si>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</si>
  <si>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</si>
  <si>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</si>
  <si>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</si>
  <si>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</si>
  <si>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</si>
  <si>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</si>
  <si>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</si>
  <si>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</si>
  <si>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</si>
  <si>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</si>
  <si>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</si>
  <si>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</si>
  <si>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</si>
  <si>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</si>
  <si>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</si>
  <si>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</si>
  <si>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</si>
  <si>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</si>
  <si>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</si>
  <si>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</si>
  <si>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</si>
  <si>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</si>
  <si>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</si>
  <si>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</si>
  <si>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</si>
  <si>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</si>
  <si>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</si>
  <si>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</si>
  <si>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</si>
  <si>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</si>
  <si>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</si>
  <si>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</si>
  <si>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</si>
  <si>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</si>
  <si>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</si>
  <si>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</si>
  <si>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</si>
  <si>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</si>
  <si>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</si>
  <si>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</si>
  <si>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</si>
  <si>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</si>
  <si>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</si>
  <si>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</si>
  <si>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</si>
  <si>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</si>
  <si>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</si>
  <si>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</si>
  <si>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</si>
  <si>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</si>
  <si>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</si>
  <si>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</si>
  <si>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</si>
  <si>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</si>
  <si>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</si>
  <si>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</si>
  <si>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</si>
  <si>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</si>
  <si>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</si>
  <si>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</si>
  <si>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</si>
  <si>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</si>
  <si>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</si>
  <si>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</si>
  <si>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</si>
  <si>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</si>
  <si>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</si>
  <si>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</si>
  <si>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</si>
  <si>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</si>
  <si>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</si>
  <si>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</si>
  <si>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</si>
  <si>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</si>
  <si>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</si>
  <si>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</si>
  <si>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</si>
  <si>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</si>
  <si>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</si>
  <si>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</si>
  <si>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</si>
  <si>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</si>
  <si>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</si>
  <si>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</si>
  <si>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</si>
  <si>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</si>
  <si>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</si>
  <si>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</si>
  <si>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</si>
  <si>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</si>
  <si>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</si>
  <si>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</si>
  <si>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</si>
  <si>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</si>
  <si>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</si>
  <si>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</si>
  <si>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</si>
  <si>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</si>
  <si>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</si>
  <si>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</si>
  <si>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</si>
  <si>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</si>
  <si>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</si>
  <si>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</si>
  <si>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</si>
  <si>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</si>
  <si>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</si>
  <si>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</si>
  <si>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</si>
  <si>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</si>
  <si>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</si>
  <si>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</si>
  <si>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</si>
  <si>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</si>
  <si>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</si>
  <si>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</si>
  <si>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</si>
  <si>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</si>
  <si>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</si>
  <si>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</si>
  <si>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</si>
  <si>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</si>
  <si>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</si>
  <si>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</si>
  <si>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</si>
  <si>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</si>
  <si>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</si>
  <si>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</si>
  <si>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</si>
  <si>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</si>
  <si>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</si>
  <si>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</si>
  <si>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</si>
  <si>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</si>
  <si>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</si>
  <si>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</si>
  <si>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</si>
  <si>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</si>
  <si>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</si>
  <si>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</si>
  <si>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</si>
  <si>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</si>
  <si>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</si>
  <si>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</si>
  <si>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</si>
  <si>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</si>
  <si>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</si>
  <si>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</si>
  <si>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</si>
  <si>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</si>
  <si>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</si>
  <si>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</si>
  <si>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</si>
  <si>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</si>
  <si>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</si>
  <si>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</si>
  <si>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</si>
  <si>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</si>
  <si>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</si>
  <si>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</si>
  <si>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</si>
  <si>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</si>
  <si>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</si>
  <si>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</si>
  <si>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</si>
  <si>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</si>
  <si>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</si>
  <si>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</si>
  <si>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</si>
  <si>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</si>
  <si>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</si>
  <si>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</si>
  <si>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</si>
  <si>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</si>
  <si>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</si>
  <si>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</si>
  <si>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</si>
  <si>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</si>
  <si>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</si>
  <si>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</si>
  <si>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</si>
  <si>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</si>
  <si>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</si>
  <si>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</si>
  <si>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</si>
  <si>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</si>
  <si>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</si>
  <si>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</si>
  <si>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</si>
  <si>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</si>
  <si>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</si>
  <si>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</si>
  <si>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</si>
  <si>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</si>
  <si>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</si>
  <si>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</si>
  <si>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</si>
  <si>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</si>
  <si>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</si>
  <si>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</si>
  <si>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</si>
  <si>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</si>
  <si>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</si>
  <si>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</si>
  <si>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</si>
  <si>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</si>
  <si>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</si>
  <si>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</si>
  <si>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</si>
  <si>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</si>
  <si>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</si>
  <si>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</si>
  <si>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</si>
  <si>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</si>
  <si>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</si>
  <si>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</si>
  <si>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</si>
  <si>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</si>
  <si>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</si>
  <si>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</si>
  <si>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</si>
  <si>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</si>
  <si>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</si>
  <si>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</si>
  <si>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</si>
  <si>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</si>
  <si>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</si>
  <si>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</si>
  <si>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</si>
  <si>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</si>
  <si>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</si>
  <si>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</si>
  <si>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</si>
  <si>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</si>
  <si>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</si>
  <si>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</si>
  <si>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</si>
  <si>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</si>
  <si>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</si>
  <si>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</si>
  <si>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</si>
  <si>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</si>
  <si>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</si>
  <si>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</si>
  <si>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</si>
  <si>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</si>
  <si>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</si>
  <si>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</si>
  <si>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</si>
  <si>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</si>
  <si>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</si>
  <si>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</si>
  <si>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</si>
  <si>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</si>
  <si>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</si>
  <si>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</si>
  <si>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</si>
  <si>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</si>
  <si>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</si>
  <si>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</si>
  <si>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</si>
  <si>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</si>
  <si>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</si>
  <si>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</si>
  <si>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</si>
  <si>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</si>
  <si>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</si>
  <si>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</si>
  <si>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</si>
  <si>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</si>
  <si>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</si>
  <si>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</si>
  <si>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</si>
  <si>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</si>
  <si>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</si>
  <si>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</si>
  <si>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</si>
  <si>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</si>
  <si>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</si>
  <si>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</si>
  <si>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</si>
  <si>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</si>
  <si>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</si>
  <si>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</si>
  <si>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</si>
  <si>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</si>
  <si>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</si>
  <si>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</si>
  <si>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</si>
  <si>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</si>
  <si>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</si>
  <si>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</si>
  <si>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</si>
  <si>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</si>
  <si>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</si>
  <si>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</si>
  <si>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</si>
  <si>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</si>
  <si>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</si>
  <si>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</si>
  <si>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</si>
  <si>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</si>
  <si>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</si>
  <si>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</si>
  <si>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</si>
  <si>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</si>
  <si>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</si>
  <si>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</si>
  <si>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</si>
  <si>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</si>
  <si>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</si>
  <si>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</si>
  <si>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</si>
  <si>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</si>
  <si>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</si>
  <si>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</si>
  <si>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</si>
  <si>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</si>
  <si>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</si>
  <si>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</si>
  <si>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</si>
  <si>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</si>
  <si>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</si>
  <si>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</si>
  <si>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</si>
  <si>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</si>
  <si>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</si>
  <si>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</si>
  <si>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</si>
  <si>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</si>
  <si>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</si>
  <si>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</si>
  <si>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</si>
  <si>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</si>
  <si>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</si>
  <si>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</si>
  <si>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</si>
  <si>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</si>
  <si>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</si>
  <si>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</si>
  <si>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</si>
  <si>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</si>
  <si>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</si>
  <si>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</si>
  <si>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</si>
  <si>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</si>
  <si>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</si>
  <si>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</si>
  <si>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</si>
  <si>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</si>
  <si>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</si>
  <si>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</si>
  <si>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</si>
  <si>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</si>
  <si>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</si>
  <si>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</si>
  <si>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</si>
  <si>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</si>
  <si>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</si>
  <si>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</si>
  <si>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</si>
  <si>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</si>
  <si>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</si>
  <si>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</si>
  <si>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</si>
  <si>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</si>
  <si>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</si>
  <si>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</si>
  <si>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</si>
  <si>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</si>
  <si>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</si>
  <si>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</si>
  <si>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</si>
  <si>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</si>
  <si>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</si>
  <si>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</si>
  <si>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</si>
  <si>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</si>
  <si>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</si>
  <si>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</si>
  <si>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</si>
  <si>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</si>
  <si>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</si>
  <si>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</si>
  <si>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</si>
  <si>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</si>
  <si>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</si>
  <si>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</si>
  <si>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</si>
  <si>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</si>
  <si>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</si>
  <si>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</si>
  <si>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</si>
  <si>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</si>
  <si>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</si>
  <si>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</si>
  <si>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</si>
  <si>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</si>
  <si>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</si>
  <si>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</si>
  <si>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</si>
  <si>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</si>
  <si>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</si>
  <si>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</si>
  <si>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</si>
  <si>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</si>
  <si>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</si>
  <si>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</si>
  <si>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</si>
  <si>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</si>
  <si>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</si>
  <si>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</si>
  <si>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</si>
  <si>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</si>
  <si>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</si>
  <si>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</si>
  <si>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</si>
  <si>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</si>
  <si>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</si>
  <si>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</si>
  <si>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</si>
  <si>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</si>
  <si>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</si>
  <si>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</si>
  <si>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</si>
  <si>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</si>
  <si>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</si>
  <si>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</si>
  <si>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</si>
  <si>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</si>
  <si>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</si>
  <si>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</si>
  <si>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</si>
  <si>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</si>
  <si>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</si>
  <si>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</si>
  <si>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</si>
  <si>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</si>
  <si>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</si>
  <si>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</si>
  <si>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</si>
  <si>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</si>
  <si>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</si>
  <si>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</si>
  <si>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</si>
  <si>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</si>
  <si>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</si>
  <si>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</si>
  <si>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</si>
  <si>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</si>
  <si>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</si>
  <si>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</si>
  <si>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</si>
  <si>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</si>
  <si>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</si>
  <si>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</si>
  <si>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</si>
  <si>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</si>
  <si>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</si>
  <si>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</si>
  <si>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</si>
  <si>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</si>
  <si>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</si>
  <si>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</si>
  <si>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</si>
  <si>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</si>
  <si>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</si>
  <si>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</si>
  <si>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</si>
  <si>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</si>
  <si>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</si>
  <si>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</si>
  <si>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</si>
  <si>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</si>
  <si>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</si>
  <si>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</si>
  <si>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</si>
  <si>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</si>
  <si>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</si>
  <si>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</si>
  <si>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</si>
  <si>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</si>
  <si>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</si>
  <si>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</si>
  <si>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</si>
  <si>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</si>
  <si>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</si>
  <si>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</si>
  <si>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</si>
  <si>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</si>
  <si>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</si>
  <si>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</si>
  <si>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</si>
  <si>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</si>
  <si>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</si>
  <si>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</si>
  <si>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</si>
  <si>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</si>
  <si>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</si>
  <si>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</si>
  <si>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</si>
  <si>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</si>
  <si>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</si>
  <si>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</si>
  <si>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</si>
  <si>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</si>
  <si>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</si>
  <si>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</si>
  <si>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</si>
  <si>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</si>
  <si>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</si>
  <si>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</si>
  <si>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</si>
  <si>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</si>
  <si>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</si>
  <si>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</si>
  <si>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</si>
  <si>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</si>
  <si>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</si>
  <si>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</si>
  <si>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</si>
  <si>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</si>
  <si>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</si>
  <si>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</si>
  <si>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</si>
  <si>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</si>
  <si>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</si>
  <si>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</si>
  <si>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</si>
  <si>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</si>
  <si>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</si>
  <si>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</si>
  <si>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</si>
  <si>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</si>
  <si>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</si>
  <si>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</si>
  <si>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</si>
  <si>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</si>
  <si>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</si>
  <si>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</si>
  <si>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</si>
  <si>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</si>
  <si>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</si>
  <si>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</si>
  <si>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</si>
  <si>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</si>
  <si>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</si>
  <si>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</si>
  <si>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</si>
  <si>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</si>
  <si>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</si>
  <si>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</si>
  <si>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</si>
  <si>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</si>
  <si>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</si>
  <si>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</si>
  <si>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</si>
  <si>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</si>
  <si>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</si>
  <si>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</si>
  <si>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</si>
  <si>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</si>
  <si>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</si>
  <si>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</si>
  <si>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</si>
  <si>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</si>
  <si>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</si>
  <si>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</si>
  <si>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</si>
  <si>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</si>
  <si>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</si>
  <si>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</si>
  <si>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</si>
  <si>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</si>
  <si>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</si>
  <si>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</si>
  <si>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</si>
  <si>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</si>
  <si>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</si>
  <si>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</si>
  <si>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</si>
  <si>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</si>
  <si>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</si>
  <si>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</si>
  <si>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</si>
  <si>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</si>
  <si>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</si>
  <si>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</si>
  <si>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</si>
  <si>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</si>
  <si>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</si>
  <si>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</si>
  <si>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</si>
  <si>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</si>
  <si>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</si>
  <si>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</si>
  <si>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</si>
  <si>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</si>
  <si>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</si>
  <si>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</si>
  <si>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</si>
  <si>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</si>
  <si>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</si>
  <si>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</si>
  <si>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</si>
  <si>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</si>
  <si>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</si>
  <si>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</si>
  <si>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</si>
  <si>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</si>
  <si>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</si>
  <si>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</si>
  <si>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</si>
  <si>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</si>
  <si>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</si>
  <si>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</si>
  <si>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</si>
  <si>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</si>
  <si>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</si>
  <si>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</si>
  <si>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</si>
  <si>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</si>
  <si>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</si>
  <si>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</si>
  <si>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</si>
  <si>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</si>
  <si>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</si>
  <si>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</si>
  <si>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</si>
  <si>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</si>
  <si>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</si>
  <si>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</si>
  <si>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</si>
  <si>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</si>
  <si>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</si>
  <si>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</si>
  <si>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</si>
  <si>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</si>
  <si>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</si>
  <si>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</si>
  <si>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</si>
  <si>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</si>
  <si>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</si>
  <si>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</si>
  <si>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</si>
  <si>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</si>
  <si>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</si>
  <si>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</si>
  <si>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</si>
  <si>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</si>
  <si>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</si>
  <si>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</si>
  <si>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</si>
  <si>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</si>
  <si>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</si>
  <si>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</si>
  <si>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</si>
  <si>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</si>
  <si>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</si>
  <si>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</si>
  <si>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</si>
  <si>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</si>
  <si>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</si>
  <si>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</si>
  <si>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</si>
  <si>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</si>
  <si>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</si>
  <si>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</si>
  <si>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</si>
  <si>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</si>
  <si>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</si>
  <si>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</si>
  <si>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</si>
  <si>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</si>
  <si>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</si>
  <si>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</si>
  <si>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</si>
  <si>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</si>
  <si>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</si>
  <si>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</si>
  <si>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</si>
  <si>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</si>
  <si>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</si>
  <si>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</si>
  <si>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</si>
  <si>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</si>
  <si>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</si>
  <si>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</si>
  <si>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</si>
  <si>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</si>
  <si>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</si>
  <si>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</si>
  <si>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</si>
  <si>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</si>
  <si>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</si>
  <si>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</si>
  <si>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</si>
  <si>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</si>
  <si>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</si>
  <si>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</si>
  <si>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</si>
  <si>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</si>
  <si>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</si>
  <si>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</si>
  <si>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</si>
  <si>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</si>
  <si>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</si>
  <si>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</si>
  <si>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</si>
  <si>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</si>
  <si>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</si>
  <si>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</si>
  <si>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</si>
  <si>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</si>
  <si>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</si>
  <si>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</si>
  <si>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</si>
  <si>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</si>
  <si>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</si>
  <si>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</si>
  <si>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</si>
  <si>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</si>
  <si>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</si>
  <si>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</si>
  <si>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</si>
  <si>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</si>
  <si>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</si>
  <si>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</si>
  <si>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</si>
  <si>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</si>
  <si>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</si>
  <si>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</si>
  <si>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</si>
  <si>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</si>
  <si>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</si>
  <si>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</si>
  <si>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</si>
  <si>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</si>
  <si>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</si>
  <si>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</si>
  <si>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</si>
  <si>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</si>
  <si>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</si>
  <si>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</si>
  <si>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</si>
  <si>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</si>
  <si>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</si>
  <si>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</si>
  <si>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</si>
  <si>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</si>
  <si>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</si>
  <si>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</si>
  <si>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</si>
  <si>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</si>
  <si>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</si>
  <si>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</si>
  <si>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</si>
  <si>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</si>
  <si>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</si>
  <si>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</si>
  <si>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</si>
  <si>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</si>
  <si>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</si>
  <si>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</si>
  <si>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</si>
  <si>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</si>
  <si>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</si>
  <si>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</si>
  <si>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</si>
  <si>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</si>
  <si>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</si>
  <si>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</si>
  <si>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</si>
  <si>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</si>
  <si>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</si>
  <si>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</si>
  <si>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</si>
  <si>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</si>
  <si>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</si>
  <si>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</si>
  <si>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</si>
  <si>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</si>
  <si>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</si>
  <si>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</si>
  <si>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</si>
  <si>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</si>
  <si>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</si>
  <si>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</si>
  <si>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</si>
  <si>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</si>
  <si>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</si>
  <si>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</si>
  <si>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</si>
  <si>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</si>
  <si>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</si>
  <si>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</si>
  <si>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</si>
  <si>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</si>
  <si>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</si>
  <si>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</si>
  <si>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</si>
  <si>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</si>
  <si>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</si>
  <si>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</si>
  <si>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</si>
  <si>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</si>
  <si>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</si>
  <si>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</si>
  <si>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</si>
  <si>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</si>
  <si>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</si>
  <si>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</si>
  <si>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</si>
  <si>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</si>
  <si>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</si>
  <si>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</si>
  <si>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</si>
  <si>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</si>
  <si>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</si>
  <si>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</si>
  <si>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</si>
  <si>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</si>
  <si>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</si>
  <si>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</si>
  <si>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</si>
  <si>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</si>
  <si>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</si>
  <si>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</si>
  <si>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</si>
  <si>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</si>
  <si>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</si>
  <si>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</si>
  <si>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</si>
  <si>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</si>
  <si>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</si>
  <si>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</si>
  <si>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</si>
  <si>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</si>
  <si>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</si>
  <si>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</si>
  <si>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</si>
  <si>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</si>
  <si>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</si>
  <si>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</si>
  <si>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</si>
  <si>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</si>
  <si>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</si>
  <si>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</si>
  <si>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</si>
  <si>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</si>
  <si>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</si>
  <si>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</si>
  <si>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</si>
  <si>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</si>
  <si>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</si>
  <si>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</si>
  <si>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</si>
  <si>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</si>
  <si>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</si>
  <si>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</si>
  <si>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</si>
  <si>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</si>
  <si>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</si>
  <si>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</si>
  <si>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</si>
  <si>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</si>
  <si>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</si>
  <si>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</si>
  <si>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</si>
  <si>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</si>
  <si>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</si>
  <si>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</si>
  <si>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</si>
  <si>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</si>
  <si>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</si>
  <si>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</si>
  <si>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</si>
  <si>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</si>
  <si>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</si>
  <si>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</si>
  <si>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</si>
  <si>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</si>
  <si>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</si>
  <si>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</si>
  <si>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</si>
  <si>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</si>
  <si>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</si>
  <si>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</si>
  <si>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</si>
  <si>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</si>
  <si>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</si>
  <si>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</si>
  <si>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</si>
  <si>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</si>
  <si>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</si>
  <si>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</si>
  <si>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</si>
  <si>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</si>
  <si>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</si>
  <si>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</si>
  <si>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</si>
  <si>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</si>
  <si>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</si>
  <si>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</si>
  <si>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</si>
  <si>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</si>
  <si>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</si>
  <si>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</si>
  <si>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</si>
  <si>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</si>
  <si>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</si>
  <si>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</si>
  <si>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</si>
  <si>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</si>
  <si>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</si>
  <si>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</si>
  <si>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</si>
  <si>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</si>
  <si>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</si>
  <si>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</si>
  <si>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</si>
  <si>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</si>
  <si>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</si>
  <si>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</si>
  <si>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</si>
  <si>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</si>
  <si>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</si>
  <si>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</si>
  <si>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</si>
  <si>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</si>
  <si>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</si>
  <si>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</si>
  <si>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</si>
  <si>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</si>
  <si>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</si>
  <si>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</si>
  <si>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</si>
  <si>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</si>
  <si>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</si>
  <si>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</si>
  <si>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</si>
  <si>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</si>
  <si>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</si>
  <si>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</si>
  <si>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</si>
  <si>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</si>
  <si>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</si>
  <si>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</si>
  <si>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</si>
  <si>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</si>
  <si>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</si>
  <si>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</si>
  <si>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</si>
  <si>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</si>
  <si>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</si>
  <si>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</si>
  <si>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</si>
  <si>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</si>
  <si>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</si>
  <si>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</si>
  <si>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</si>
  <si>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</si>
  <si>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</si>
  <si>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</si>
  <si>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</si>
  <si>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</si>
  <si>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</si>
  <si>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</si>
  <si>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</si>
  <si>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</si>
  <si>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</si>
  <si>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</si>
  <si>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</si>
  <si>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</si>
  <si>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</si>
  <si>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</si>
  <si>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</si>
  <si>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</si>
  <si>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</si>
  <si>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</si>
  <si>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</si>
  <si>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</si>
  <si>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</si>
  <si>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</si>
  <si>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</si>
  <si>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</si>
  <si>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</si>
  <si>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</si>
  <si>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</si>
  <si>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</si>
  <si>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</si>
  <si>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</si>
  <si>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</si>
  <si>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</si>
  <si>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</si>
  <si>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</si>
  <si>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</si>
  <si>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</si>
  <si>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</si>
  <si>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</si>
  <si>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</si>
  <si>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</si>
  <si>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</si>
  <si>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</si>
  <si>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</si>
  <si>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</si>
  <si>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</si>
  <si>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</si>
  <si>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</si>
  <si>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</si>
  <si>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</si>
  <si>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</si>
  <si>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</si>
  <si>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</si>
  <si>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</si>
  <si>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</si>
  <si>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</si>
  <si>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</si>
  <si>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</si>
  <si>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</si>
  <si>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</si>
  <si>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</si>
  <si>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</si>
  <si>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</si>
  <si>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</si>
  <si>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</si>
  <si>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</si>
  <si>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</si>
  <si>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</si>
  <si>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</si>
  <si>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</si>
  <si>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</si>
  <si>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</si>
  <si>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</si>
  <si>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</si>
  <si>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</si>
  <si>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</si>
  <si>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</si>
  <si>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</si>
  <si>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</si>
  <si>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</si>
  <si>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</si>
  <si>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</si>
  <si>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</si>
  <si>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</si>
  <si>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</si>
  <si>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</si>
  <si>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</si>
  <si>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</si>
  <si>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</si>
  <si>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</si>
  <si>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</si>
  <si>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</si>
  <si>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</si>
  <si>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</si>
  <si>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</si>
  <si>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</si>
  <si>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</si>
  <si>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</si>
  <si>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</si>
  <si>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</si>
  <si>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</si>
  <si>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</si>
  <si>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</si>
  <si>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</si>
  <si>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</si>
  <si>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</si>
  <si>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</si>
  <si>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</si>
  <si>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</si>
  <si>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</si>
  <si>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</si>
  <si>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</si>
  <si>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</si>
  <si>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</si>
  <si>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</si>
  <si>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</si>
  <si>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</si>
  <si>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</si>
  <si>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</si>
  <si>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</si>
  <si>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</si>
  <si>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</si>
  <si>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</si>
  <si>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</si>
  <si>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</si>
  <si>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</si>
  <si>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</si>
  <si>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</si>
  <si>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</si>
  <si>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</si>
  <si>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</si>
  <si>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</si>
  <si>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</si>
  <si>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</si>
  <si>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</si>
  <si>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</si>
  <si>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</si>
  <si>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</si>
  <si>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</si>
  <si>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</si>
  <si>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</si>
  <si>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</si>
  <si>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</si>
  <si>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</si>
  <si>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</si>
  <si>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</si>
  <si>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</si>
  <si>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</si>
  <si>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</si>
  <si>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</si>
  <si>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</si>
  <si>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</si>
  <si>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</si>
  <si>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</si>
  <si>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</si>
  <si>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</si>
  <si>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</si>
  <si>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</si>
  <si>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</si>
  <si>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</si>
  <si>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</si>
  <si>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</si>
  <si>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</si>
  <si>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</si>
  <si>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</si>
  <si>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</si>
  <si>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</si>
  <si>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</si>
  <si>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</si>
  <si>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</si>
  <si>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</si>
  <si>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</si>
  <si>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</si>
  <si>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</si>
  <si>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</si>
  <si>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</si>
  <si>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</si>
  <si>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</si>
  <si>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</si>
  <si>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</si>
  <si>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</si>
  <si>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</si>
  <si>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</si>
  <si>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</si>
  <si>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</si>
  <si>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</si>
  <si>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</si>
  <si>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</si>
  <si>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</si>
  <si>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</si>
  <si>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</si>
  <si>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</si>
  <si>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</si>
  <si>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</si>
  <si>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</si>
  <si>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</si>
  <si>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</si>
  <si>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</si>
  <si>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</si>
  <si>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</si>
  <si>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</si>
  <si>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</si>
  <si>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</si>
  <si>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</si>
  <si>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</si>
  <si>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</si>
  <si>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</si>
  <si>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</si>
  <si>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</si>
  <si>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</si>
  <si>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</si>
  <si>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</si>
  <si>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</si>
  <si>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</si>
  <si>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</si>
  <si>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</si>
  <si>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</si>
  <si>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</si>
  <si>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</si>
  <si>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</si>
  <si>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</si>
  <si>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</si>
  <si>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</si>
  <si>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</si>
  <si>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</si>
  <si>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</si>
  <si>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</si>
  <si>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</si>
  <si>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</si>
  <si>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</si>
  <si>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</si>
  <si>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</si>
  <si>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</si>
  <si>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</si>
  <si>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</si>
  <si>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</si>
  <si>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</si>
  <si>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</si>
  <si>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</si>
  <si>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</si>
  <si>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</si>
  <si>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</si>
  <si>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</si>
  <si>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</si>
  <si>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</si>
  <si>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</si>
  <si>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</si>
  <si>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</si>
  <si>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</si>
  <si>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</si>
  <si>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</si>
  <si>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</si>
  <si>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</si>
  <si>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</si>
  <si>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</si>
  <si>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</si>
  <si>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</si>
  <si>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</si>
  <si>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</si>
  <si>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</si>
  <si>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</si>
  <si>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</si>
  <si>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</si>
  <si>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</si>
  <si>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</si>
  <si>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</si>
  <si>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</si>
  <si>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</si>
  <si>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</si>
  <si>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</si>
  <si>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</si>
  <si>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</si>
  <si>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</si>
  <si>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</si>
  <si>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</si>
  <si>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</si>
  <si>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</si>
  <si>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</si>
  <si>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</si>
  <si>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</si>
  <si>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</si>
  <si>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</si>
  <si>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</si>
  <si>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</si>
  <si>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</si>
  <si>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</si>
  <si>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</si>
  <si>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</si>
  <si>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</si>
  <si>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</si>
  <si>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</si>
  <si>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</si>
  <si>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</si>
  <si>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</si>
  <si>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</si>
  <si>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</si>
  <si>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</si>
  <si>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</si>
  <si>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</si>
  <si>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</si>
  <si>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</si>
  <si>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</si>
  <si>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</si>
  <si>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</si>
  <si>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</si>
  <si>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</si>
  <si>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</si>
  <si>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</si>
  <si>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</si>
  <si>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</si>
  <si>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</si>
  <si>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</si>
  <si>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</si>
  <si>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</si>
  <si>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</si>
  <si>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</si>
  <si>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</si>
  <si>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</si>
  <si>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</si>
  <si>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</si>
  <si>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</si>
  <si>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</si>
  <si>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</si>
  <si>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</si>
  <si>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</si>
  <si>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</si>
  <si>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</si>
  <si>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</si>
  <si>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</si>
  <si>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</si>
  <si>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</si>
  <si>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</si>
  <si>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</si>
  <si>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</si>
  <si>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</si>
  <si>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</si>
  <si>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</si>
  <si>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</si>
  <si>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</si>
  <si>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</si>
  <si>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</si>
  <si>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</si>
  <si>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</si>
  <si>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</si>
  <si>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</si>
  <si>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</si>
  <si>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</si>
  <si>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</si>
  <si>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</si>
  <si>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</si>
  <si>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</si>
  <si>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</si>
  <si>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</si>
  <si>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</si>
  <si>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</si>
  <si>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</si>
  <si>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</si>
  <si>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</si>
  <si>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</si>
  <si>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</si>
  <si>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</si>
  <si>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</si>
  <si>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</si>
  <si>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</si>
  <si>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</si>
  <si>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</si>
  <si>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</si>
  <si>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</si>
  <si>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</si>
  <si>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</si>
  <si>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</si>
  <si>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</si>
  <si>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</si>
  <si>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</si>
  <si>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</si>
  <si>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</si>
  <si>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</si>
  <si>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</si>
  <si>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</si>
  <si>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</si>
  <si>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</si>
  <si>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</si>
  <si>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</si>
  <si>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</si>
  <si>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</si>
  <si>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</si>
  <si>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</si>
  <si>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</si>
  <si>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</si>
  <si>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</si>
  <si>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</si>
  <si>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</si>
  <si>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</si>
  <si>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</si>
  <si>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</si>
  <si>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</si>
  <si>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</si>
  <si>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</si>
  <si>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</si>
  <si>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</si>
  <si>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</si>
  <si>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</si>
  <si>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</si>
  <si>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</si>
  <si>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</si>
  <si>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</si>
  <si>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</si>
  <si>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</si>
  <si>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</si>
  <si>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</si>
  <si>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</si>
  <si>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</si>
  <si>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</si>
  <si>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</si>
  <si>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</si>
  <si>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</si>
  <si>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</si>
  <si>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</si>
  <si>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</si>
  <si>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</si>
  <si>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</si>
  <si>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</si>
  <si>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</si>
  <si>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</si>
  <si>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</si>
  <si>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</si>
  <si>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</si>
  <si>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</si>
  <si>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</si>
  <si>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</si>
  <si>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</si>
  <si>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</si>
  <si>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</si>
  <si>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</si>
  <si>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</si>
  <si>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</si>
  <si>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</si>
  <si>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</si>
  <si>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</si>
  <si>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</si>
  <si>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</si>
  <si>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</si>
  <si>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</si>
  <si>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</si>
  <si>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</si>
  <si>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</si>
  <si>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</si>
  <si>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</si>
  <si>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</si>
  <si>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</si>
  <si>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</si>
  <si>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</si>
  <si>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</si>
  <si>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</si>
  <si>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</si>
  <si>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</si>
  <si>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</si>
  <si>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</si>
  <si>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</si>
  <si>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</si>
  <si>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</si>
  <si>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</si>
  <si>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</si>
  <si>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</si>
  <si>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</si>
  <si>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</si>
  <si>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</si>
  <si>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</si>
  <si>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</si>
  <si>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</si>
  <si>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</si>
  <si>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</si>
  <si>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</si>
  <si>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</si>
  <si>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</si>
  <si>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</si>
  <si>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</si>
  <si>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</si>
  <si>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</si>
  <si>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</si>
  <si>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</si>
  <si>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</si>
  <si>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</si>
  <si>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</si>
  <si>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</si>
  <si>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</si>
  <si>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</si>
  <si>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</si>
  <si>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</si>
  <si>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</si>
  <si>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</si>
  <si>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</si>
  <si>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</si>
  <si>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</si>
  <si>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</si>
  <si>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</si>
  <si>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</si>
  <si>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</si>
  <si>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</si>
  <si>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</si>
  <si>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</si>
  <si>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</si>
  <si>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</si>
  <si>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</si>
  <si>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</si>
  <si>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</si>
  <si>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</si>
  <si>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</si>
  <si>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</si>
  <si>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</si>
  <si>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</si>
  <si>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</si>
  <si>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</si>
  <si>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</si>
  <si>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</si>
  <si>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</si>
  <si>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</si>
  <si>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</si>
  <si>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</si>
  <si>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</si>
  <si>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</si>
  <si>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</si>
  <si>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</si>
  <si>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</si>
  <si>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</si>
  <si>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</si>
  <si>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</si>
  <si>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</si>
  <si>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</si>
  <si>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</si>
  <si>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</si>
  <si>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</si>
  <si>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</si>
  <si>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</si>
  <si>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</si>
  <si>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</si>
  <si>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</si>
  <si>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</si>
  <si>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</si>
  <si>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</si>
  <si>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</si>
  <si>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</si>
  <si>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</si>
  <si>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</si>
  <si>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</si>
  <si>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</si>
  <si>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</si>
  <si>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</si>
  <si>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</si>
  <si>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</si>
  <si>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</si>
  <si>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</si>
  <si>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</si>
  <si>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</si>
  <si>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</si>
  <si>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</si>
  <si>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</si>
  <si>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</si>
  <si>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</si>
  <si>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</si>
  <si>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</si>
  <si>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</si>
  <si>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</si>
  <si>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</si>
  <si>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</si>
  <si>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</si>
  <si>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</si>
  <si>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</si>
  <si>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</si>
  <si>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</si>
  <si>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</si>
  <si>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</si>
  <si>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</si>
  <si>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</si>
  <si>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</si>
  <si>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</si>
  <si>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</si>
  <si>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</si>
  <si>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</si>
  <si>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</si>
  <si>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</si>
  <si>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</si>
  <si>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</si>
  <si>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</si>
  <si>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</si>
  <si>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</si>
  <si>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</si>
  <si>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</si>
  <si>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</si>
  <si>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</si>
  <si>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</si>
  <si>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</si>
  <si>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</si>
  <si>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</si>
  <si>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</si>
  <si>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</si>
  <si>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</si>
  <si>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</si>
  <si>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</si>
  <si>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</si>
  <si>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</si>
  <si>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</si>
  <si>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</si>
  <si>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</si>
  <si>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</si>
  <si>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</si>
  <si>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</si>
  <si>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</si>
  <si>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</si>
  <si>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</si>
  <si>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</si>
  <si>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</si>
  <si>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</si>
  <si>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</si>
  <si>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</si>
  <si>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</si>
  <si>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</si>
  <si>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</si>
  <si>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</si>
  <si>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</si>
  <si>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</si>
  <si>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</si>
  <si>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</si>
  <si>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</si>
  <si>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</si>
  <si>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</si>
  <si>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</si>
  <si>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</si>
  <si>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</si>
  <si>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</si>
  <si>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</si>
  <si>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</si>
  <si>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</si>
  <si>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</si>
  <si>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</si>
  <si>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</si>
  <si>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</si>
  <si>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</si>
  <si>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</si>
  <si>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</si>
  <si>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</si>
  <si>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</si>
  <si>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</si>
  <si>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</si>
  <si>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</si>
  <si>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</si>
  <si>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</si>
  <si>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</si>
  <si>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</si>
  <si>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</si>
  <si>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</si>
  <si>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</si>
  <si>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</si>
  <si>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</si>
  <si>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</si>
  <si>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</si>
  <si>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</si>
  <si>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</si>
  <si>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</si>
  <si>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</si>
  <si>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</si>
  <si>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</si>
  <si>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</si>
  <si>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</si>
  <si>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</si>
  <si>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</si>
  <si>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</si>
  <si>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</si>
  <si>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</si>
  <si>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</si>
  <si>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</si>
  <si>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</si>
  <si>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</si>
  <si>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</si>
  <si>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</si>
  <si>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</si>
  <si>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</si>
  <si>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</si>
  <si>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</si>
  <si>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</si>
  <si>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</si>
  <si>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</si>
  <si>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</si>
  <si>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</si>
  <si>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</si>
  <si>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</si>
  <si>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</si>
  <si>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</si>
  <si>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</si>
  <si>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</si>
  <si>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</si>
  <si>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</si>
  <si>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</si>
  <si>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</si>
  <si>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</si>
  <si>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</si>
  <si>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</si>
  <si>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</si>
  <si>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</si>
  <si>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</si>
  <si>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</si>
  <si>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</si>
  <si>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</si>
  <si>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</si>
  <si>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</si>
  <si>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</si>
  <si>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</si>
  <si>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</si>
  <si>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</si>
  <si>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</si>
  <si>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</si>
  <si>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</si>
  <si>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</si>
  <si>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</si>
  <si>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</si>
  <si>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</si>
  <si>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</si>
  <si>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</si>
  <si>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</si>
  <si>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</si>
  <si>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</si>
  <si>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</si>
  <si>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</si>
  <si>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</si>
  <si>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</si>
  <si>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</si>
  <si>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</si>
  <si>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</si>
  <si>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</si>
  <si>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</si>
  <si>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</si>
  <si>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</si>
  <si>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</si>
  <si>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</si>
  <si>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</si>
  <si>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</si>
  <si>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</si>
  <si>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</si>
  <si>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</si>
  <si>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</si>
  <si>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</si>
  <si>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</si>
  <si>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</si>
  <si>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</si>
  <si>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</si>
  <si>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</si>
  <si>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</si>
  <si>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</si>
  <si>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</si>
  <si>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</si>
  <si>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</si>
  <si>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</si>
  <si>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</si>
  <si>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</si>
  <si>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</si>
  <si>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</si>
  <si>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</si>
  <si>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</si>
  <si>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</si>
  <si>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</si>
  <si>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</si>
  <si>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</si>
  <si>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</si>
  <si>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</si>
  <si>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</si>
  <si>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</si>
  <si>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</si>
  <si>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</si>
  <si>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</si>
  <si>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</si>
  <si>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</si>
  <si>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</si>
  <si>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</si>
  <si>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</si>
  <si>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</si>
  <si>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</si>
  <si>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</si>
  <si>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</si>
  <si>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</si>
  <si>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</si>
  <si>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</si>
  <si>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</si>
  <si>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</si>
  <si>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</si>
  <si>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</si>
  <si>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</si>
  <si>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</si>
  <si>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</si>
  <si>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</si>
  <si>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</si>
  <si>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</si>
  <si>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</si>
  <si>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</si>
  <si>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</si>
  <si>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</si>
  <si>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</si>
  <si>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</si>
  <si>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</si>
  <si>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</si>
  <si>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</si>
  <si>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</si>
  <si>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</si>
  <si>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</si>
  <si>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</si>
  <si>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</si>
  <si>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</si>
  <si>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</si>
  <si>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</si>
  <si>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</si>
  <si>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</si>
  <si>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</si>
  <si>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</si>
  <si>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</si>
  <si>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</si>
  <si>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</si>
  <si>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</si>
  <si>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</si>
  <si>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</si>
  <si>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</si>
  <si>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</si>
  <si>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</si>
  <si>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</si>
  <si>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</si>
  <si>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</si>
  <si>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</si>
  <si>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</si>
  <si>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</si>
  <si>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</si>
  <si>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</si>
  <si>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</si>
  <si>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</si>
  <si>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</si>
  <si>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</si>
  <si>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</si>
  <si>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</si>
  <si>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</si>
  <si>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</si>
  <si>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</si>
  <si>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</si>
  <si>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</si>
  <si>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</si>
  <si>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</si>
  <si>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</si>
  <si>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</si>
  <si>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</si>
  <si>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</si>
  <si>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</si>
  <si>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</si>
  <si>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</si>
  <si>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</si>
  <si>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</si>
  <si>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</si>
  <si>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</si>
  <si>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</si>
  <si>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</si>
  <si>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</si>
  <si>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</si>
  <si>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</si>
  <si>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</si>
  <si>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</si>
  <si>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</si>
  <si>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</si>
  <si>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</si>
  <si>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</si>
  <si>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</si>
  <si>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</si>
  <si>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</si>
  <si>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</si>
  <si>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</si>
  <si>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</si>
  <si>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</si>
  <si>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</si>
  <si>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</si>
  <si>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</si>
  <si>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</si>
  <si>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</si>
  <si>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</si>
  <si>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</si>
  <si>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</si>
  <si>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</si>
  <si>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</si>
  <si>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</si>
  <si>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</si>
  <si>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</si>
  <si>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</si>
  <si>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</si>
  <si>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</si>
  <si>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</si>
  <si>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</si>
  <si>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</si>
  <si>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</si>
  <si>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</si>
  <si>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</si>
  <si>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</si>
  <si>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</si>
  <si>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</si>
  <si>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</si>
  <si>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</si>
  <si>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</si>
  <si>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</si>
  <si>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</si>
  <si>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</si>
  <si>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</si>
  <si>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</si>
  <si>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</si>
  <si>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</si>
  <si>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</si>
  <si>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</si>
  <si>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</si>
  <si>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</si>
  <si>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</si>
  <si>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</si>
  <si>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</si>
  <si>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</si>
  <si>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</si>
  <si>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</si>
  <si>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</si>
  <si>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</si>
  <si>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</si>
  <si>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</si>
  <si>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</si>
  <si>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</si>
  <si>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</si>
  <si>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</si>
  <si>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</si>
  <si>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</si>
  <si>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</si>
  <si>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</si>
  <si>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</si>
  <si>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</si>
  <si>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</si>
  <si>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</si>
  <si>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</si>
  <si>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</si>
  <si>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</si>
  <si>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</si>
  <si>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</si>
  <si>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</si>
  <si>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</si>
  <si>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</si>
  <si>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</si>
  <si>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</si>
  <si>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</si>
  <si>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</si>
  <si>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</si>
  <si>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</si>
  <si>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</si>
  <si>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</si>
  <si>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</si>
  <si>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</si>
  <si>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</si>
  <si>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</si>
  <si>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</si>
  <si>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</si>
  <si>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</si>
  <si>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</si>
  <si>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</si>
  <si>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</si>
  <si>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</si>
  <si>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</si>
  <si>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</si>
  <si>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</si>
  <si>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</si>
  <si>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</si>
  <si>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</si>
  <si>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</si>
  <si>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</si>
  <si>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</si>
  <si>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</si>
  <si>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</si>
  <si>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</si>
  <si>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</si>
  <si>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</si>
  <si>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</si>
  <si>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</si>
  <si>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</si>
  <si>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</si>
  <si>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</si>
  <si>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</si>
  <si>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</si>
  <si>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</si>
  <si>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</si>
  <si>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</si>
  <si>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</si>
  <si>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</si>
  <si>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</si>
  <si>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</si>
  <si>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</si>
  <si>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</si>
  <si>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</si>
  <si>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</si>
  <si>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</si>
  <si>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</si>
  <si>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</si>
  <si>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</si>
  <si>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</si>
  <si>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</si>
  <si>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</si>
  <si>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</si>
  <si>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</si>
  <si>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</si>
  <si>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</si>
  <si>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</si>
  <si>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</si>
  <si>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</si>
  <si>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</si>
  <si>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</si>
  <si>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</si>
  <si>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</si>
  <si>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</si>
  <si>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</si>
  <si>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</si>
  <si>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</si>
  <si>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</si>
  <si>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</si>
  <si>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</si>
  <si>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</si>
  <si>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</si>
  <si>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</si>
  <si>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</si>
  <si>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</si>
  <si>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</si>
  <si>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</si>
  <si>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</si>
  <si>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</si>
  <si>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</si>
  <si>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</si>
  <si>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</si>
  <si>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</si>
  <si>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</si>
  <si>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</si>
  <si>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</si>
  <si>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</si>
  <si>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</si>
  <si>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</si>
  <si>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</si>
  <si>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</si>
  <si>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</si>
  <si>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</si>
  <si>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</si>
  <si>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</si>
  <si>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</si>
  <si>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</si>
  <si>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</si>
  <si>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</si>
  <si>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</si>
  <si>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</si>
  <si>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</si>
  <si>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</si>
  <si>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</si>
  <si>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</si>
  <si>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</si>
  <si>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</si>
  <si>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</si>
  <si>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</si>
  <si>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</si>
  <si>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</si>
  <si>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</si>
  <si>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</si>
  <si>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</si>
  <si>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</si>
  <si>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</si>
  <si>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</si>
  <si>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</si>
  <si>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</si>
  <si>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</si>
  <si>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</si>
  <si>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</si>
  <si>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</si>
  <si>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</si>
  <si>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</si>
  <si>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</si>
  <si>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</si>
  <si>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</si>
  <si>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</si>
  <si>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</si>
  <si>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</si>
  <si>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</si>
  <si>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</si>
  <si>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</si>
  <si>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</si>
  <si>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</si>
  <si>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</si>
  <si>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</si>
  <si>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</si>
  <si>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</si>
  <si>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</si>
  <si>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</si>
  <si>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</si>
  <si>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</si>
  <si>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</si>
  <si>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</si>
  <si>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</si>
  <si>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</si>
  <si>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</si>
  <si>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</si>
  <si>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</si>
  <si>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</si>
  <si>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</si>
  <si>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</si>
  <si>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</si>
  <si>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</si>
  <si>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</si>
  <si>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</si>
  <si>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</si>
  <si>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</si>
  <si>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</si>
  <si>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</si>
  <si>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</si>
  <si>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</si>
  <si>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</si>
  <si>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</si>
  <si>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</si>
  <si>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</si>
  <si>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</si>
  <si>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</si>
  <si>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</si>
  <si>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</si>
  <si>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</si>
  <si>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</si>
  <si>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</si>
  <si>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</si>
  <si>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</si>
  <si>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</si>
  <si>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</si>
  <si>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</si>
  <si>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</si>
  <si>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</si>
  <si>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</si>
  <si>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</si>
  <si>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</si>
  <si>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</si>
  <si>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</si>
  <si>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</si>
  <si>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</si>
  <si>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</si>
  <si>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</si>
  <si>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</si>
  <si>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</si>
  <si>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</si>
  <si>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</si>
  <si>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</si>
  <si>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</si>
  <si>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</si>
  <si>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</si>
  <si>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</si>
  <si>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</si>
  <si>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</si>
  <si>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</si>
  <si>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</si>
  <si>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</si>
  <si>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</si>
  <si>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</si>
  <si>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</si>
  <si>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</si>
  <si>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</si>
  <si>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</si>
  <si>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</si>
  <si>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</si>
  <si>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</si>
  <si>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</si>
  <si>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</si>
  <si>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</si>
  <si>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</si>
  <si>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</si>
  <si>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</si>
  <si>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</si>
  <si>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</si>
  <si>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</si>
  <si>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</si>
  <si>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</si>
  <si>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</si>
  <si>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</si>
  <si>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</si>
  <si>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</si>
  <si>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</si>
  <si>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</si>
  <si>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</si>
  <si>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</si>
  <si>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</si>
  <si>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</si>
  <si>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</si>
  <si>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</si>
  <si>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</si>
  <si>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</si>
  <si>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</si>
  <si>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</si>
  <si>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</si>
  <si>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</si>
  <si>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</si>
  <si>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</si>
  <si>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</si>
  <si>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</si>
  <si>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</si>
  <si>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</si>
  <si>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</si>
  <si>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</si>
  <si>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</si>
  <si>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</si>
  <si>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</si>
  <si>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</si>
  <si>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</si>
  <si>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</si>
  <si>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</si>
  <si>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</si>
  <si>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</si>
  <si>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</si>
  <si>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</si>
  <si>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</si>
  <si>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</si>
  <si>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</si>
  <si>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</si>
  <si>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</si>
  <si>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</si>
  <si>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</si>
  <si>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</si>
  <si>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</si>
  <si>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</si>
  <si>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</si>
  <si>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</si>
  <si>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</si>
  <si>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</si>
  <si>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</si>
  <si>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</si>
  <si>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</si>
  <si>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</si>
  <si>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</si>
  <si>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</si>
  <si>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</si>
  <si>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</si>
  <si>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</si>
  <si>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</si>
  <si>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</si>
  <si>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</si>
  <si>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</si>
  <si>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</si>
  <si>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</si>
  <si>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</si>
  <si>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</si>
  <si>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</si>
  <si>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</si>
  <si>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</si>
  <si>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</si>
  <si>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</si>
  <si>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</si>
  <si>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</si>
  <si>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</si>
  <si>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</si>
  <si>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</si>
  <si>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</si>
  <si>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</si>
  <si>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</si>
  <si>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</si>
  <si>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</si>
  <si>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</si>
  <si>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</si>
  <si>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</si>
  <si>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</si>
  <si>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</si>
  <si>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</si>
  <si>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</si>
  <si>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</si>
  <si>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</si>
  <si>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</si>
  <si>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</si>
  <si>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</si>
  <si>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</si>
  <si>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</si>
  <si>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</si>
  <si>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</si>
  <si>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</si>
  <si>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</si>
  <si>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</si>
  <si>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</si>
  <si>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</si>
  <si>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</si>
  <si>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</si>
  <si>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</si>
  <si>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</si>
  <si>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</si>
  <si>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</si>
  <si>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</si>
  <si>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</si>
  <si>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</si>
  <si>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</si>
  <si>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</si>
  <si>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</si>
  <si>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</si>
  <si>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</si>
  <si>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</si>
  <si>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</si>
  <si>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</si>
  <si>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</si>
  <si>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</si>
  <si>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</si>
  <si>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</si>
  <si>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</si>
  <si>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</si>
  <si>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</si>
  <si>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</si>
  <si>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</si>
  <si>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</si>
  <si>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</si>
  <si>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</si>
  <si>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</si>
  <si>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</si>
  <si>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</si>
  <si>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</si>
  <si>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</si>
  <si>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</si>
  <si>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</si>
  <si>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</si>
  <si>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</si>
  <si>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</si>
  <si>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</si>
  <si>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</si>
  <si>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</si>
  <si>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</si>
  <si>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</si>
  <si>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</si>
  <si>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</si>
  <si>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</si>
  <si>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</si>
  <si>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</si>
  <si>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</si>
  <si>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</si>
  <si>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</si>
  <si>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</si>
  <si>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</si>
  <si>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</si>
  <si>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</si>
  <si>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</si>
  <si>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</si>
  <si>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</si>
  <si>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</si>
  <si>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</si>
  <si>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</si>
  <si>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</si>
  <si>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</si>
  <si>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</si>
  <si>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</si>
  <si>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</si>
  <si>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</si>
  <si>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</si>
  <si>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</si>
  <si>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</si>
  <si>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</si>
  <si>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</si>
  <si>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</si>
  <si>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</si>
  <si>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</si>
  <si>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</si>
  <si>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</si>
  <si>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</si>
  <si>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</si>
  <si>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</si>
  <si>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</si>
  <si>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</si>
  <si>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</si>
  <si>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</si>
  <si>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</si>
  <si>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</si>
  <si>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</si>
  <si>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</si>
  <si>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</si>
  <si>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</si>
  <si>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</si>
  <si>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</si>
  <si>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</si>
  <si>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</si>
  <si>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</si>
  <si>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</si>
  <si>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</si>
  <si>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</si>
  <si>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</si>
  <si>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</si>
  <si>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</si>
  <si>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</si>
  <si>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</si>
  <si>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</si>
  <si>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</si>
  <si>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</si>
  <si>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</si>
  <si>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</si>
  <si>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</si>
  <si>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</si>
  <si>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</si>
  <si>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</si>
  <si>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</si>
  <si>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</si>
  <si>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</si>
  <si>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</si>
  <si>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</si>
  <si>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</si>
  <si>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</si>
  <si>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</si>
  <si>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</si>
  <si>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</si>
  <si>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</si>
  <si>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</si>
  <si>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</si>
  <si>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</si>
  <si>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</si>
  <si>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</si>
  <si>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</si>
  <si>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</si>
  <si>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</si>
  <si>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</si>
  <si>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</si>
  <si>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</si>
  <si>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</si>
  <si>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</si>
  <si>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</si>
  <si>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</si>
  <si>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</si>
  <si>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</si>
  <si>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</si>
  <si>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</si>
  <si>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</si>
  <si>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</si>
  <si>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</si>
  <si>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</si>
  <si>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</si>
  <si>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</si>
  <si>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</si>
  <si>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</si>
  <si>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</si>
  <si>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</si>
  <si>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</si>
  <si>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</si>
  <si>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</si>
  <si>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</si>
  <si>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</si>
  <si>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</si>
  <si>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</si>
  <si>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</si>
  <si>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</si>
  <si>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</si>
  <si>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</si>
  <si>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</si>
  <si>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</si>
  <si>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</si>
  <si>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</si>
  <si>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</si>
  <si>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</si>
  <si>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</si>
  <si>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</si>
  <si>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</si>
  <si>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</si>
  <si>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</si>
  <si>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</si>
  <si>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</si>
  <si>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</si>
  <si>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</si>
  <si>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</si>
  <si>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</si>
  <si>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</si>
  <si>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</si>
  <si>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</si>
  <si>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</si>
  <si>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</si>
  <si>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</si>
  <si>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</si>
  <si>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</si>
  <si>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</si>
  <si>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</si>
  <si>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</si>
  <si>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</si>
  <si>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</si>
  <si>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</si>
  <si>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</si>
  <si>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</si>
  <si>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</si>
  <si>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</si>
  <si>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</si>
  <si>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</si>
  <si>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</si>
  <si>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</si>
  <si>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</si>
  <si>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</si>
  <si>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</si>
  <si>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</si>
  <si>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</si>
  <si>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</si>
  <si>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</si>
  <si>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</si>
  <si>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</si>
  <si>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</si>
  <si>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</si>
  <si>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</si>
  <si>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</si>
  <si>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</si>
  <si>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</si>
  <si>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</si>
  <si>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</si>
  <si>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</si>
  <si>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</si>
  <si>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</si>
  <si>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</si>
  <si>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</si>
  <si>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</si>
  <si>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</si>
  <si>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</si>
  <si>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</si>
  <si>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</si>
  <si>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</si>
  <si>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</si>
  <si>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</si>
  <si>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</si>
  <si>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</si>
  <si>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</si>
  <si>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</si>
  <si>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</si>
  <si>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</si>
  <si>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</si>
  <si>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</si>
  <si>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</si>
  <si>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</si>
  <si>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</si>
  <si>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</si>
  <si>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</si>
  <si>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</si>
  <si>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</si>
  <si>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</si>
  <si>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</si>
  <si>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</si>
  <si>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</si>
  <si>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</si>
  <si>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</si>
  <si>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</si>
  <si>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</si>
  <si>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</si>
  <si>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</si>
  <si>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</si>
  <si>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</si>
  <si>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</si>
  <si>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</si>
  <si>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</si>
  <si>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</si>
  <si>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</si>
  <si>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</si>
  <si>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</si>
  <si>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</si>
  <si>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</si>
  <si>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</si>
  <si>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</si>
  <si>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</si>
  <si>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</si>
  <si>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</si>
  <si>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</si>
  <si>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</si>
  <si>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</si>
  <si>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</si>
  <si>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</si>
  <si>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</si>
  <si>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</si>
  <si>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</si>
  <si>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</si>
  <si>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</si>
  <si>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</si>
  <si>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</si>
  <si>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</si>
  <si>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</si>
  <si>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</si>
  <si>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</si>
  <si>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</si>
  <si>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</si>
  <si>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</si>
  <si>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</si>
  <si>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</si>
  <si>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</si>
  <si>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</si>
  <si>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</si>
  <si>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</si>
  <si>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</si>
  <si>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</si>
  <si>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</si>
  <si>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</si>
  <si>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</si>
  <si>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</si>
  <si>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</si>
  <si>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</si>
  <si>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</si>
  <si>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</si>
  <si>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</si>
  <si>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</si>
  <si>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</si>
  <si>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</si>
  <si>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</si>
  <si>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</si>
  <si>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</si>
  <si>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</si>
  <si>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</si>
  <si>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</si>
  <si>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</si>
  <si>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</si>
  <si>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</si>
  <si>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</si>
  <si>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</si>
  <si>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</si>
  <si>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</si>
  <si>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</si>
  <si>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</si>
  <si>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</si>
  <si>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</si>
  <si>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</si>
  <si>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</si>
  <si>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</si>
  <si>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</si>
  <si>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</si>
  <si>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</si>
  <si>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</si>
  <si>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</si>
  <si>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</si>
  <si>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</si>
  <si>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</si>
  <si>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</si>
  <si>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</si>
  <si>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</si>
  <si>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</si>
  <si>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</si>
  <si>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</si>
  <si>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</si>
  <si>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</si>
  <si>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</si>
  <si>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</si>
  <si>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</si>
  <si>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</si>
  <si>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</si>
  <si>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</si>
  <si>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</si>
  <si>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</si>
  <si>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</si>
  <si>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</si>
  <si>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</si>
  <si>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</si>
  <si>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</si>
  <si>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</si>
  <si>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</si>
  <si>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</si>
  <si>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</si>
  <si>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</si>
  <si>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</si>
  <si>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</si>
  <si>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</si>
  <si>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</si>
  <si>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</si>
  <si>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</si>
  <si>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</si>
  <si>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</si>
  <si>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</si>
  <si>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</si>
  <si>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</si>
  <si>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</si>
  <si>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</si>
  <si>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</si>
  <si>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</si>
  <si>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</si>
  <si>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</si>
  <si>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</si>
  <si>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</si>
  <si>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</si>
  <si>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</si>
  <si>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</si>
  <si>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</si>
  <si>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</si>
  <si>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</si>
  <si>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</si>
  <si>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</si>
  <si>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</si>
  <si>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</si>
  <si>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</si>
  <si>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</si>
  <si>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</si>
  <si>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</si>
  <si>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</si>
  <si>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</si>
  <si>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</si>
  <si>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</si>
  <si>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</si>
  <si>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</si>
  <si>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</si>
  <si>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</si>
  <si>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</si>
  <si>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</si>
  <si>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</si>
  <si>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</si>
  <si>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</si>
  <si>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</si>
  <si>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</si>
  <si>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</si>
  <si>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</si>
  <si>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</si>
  <si>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</si>
  <si>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</si>
  <si>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</si>
  <si>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</si>
  <si>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</si>
  <si>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</si>
  <si>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</si>
  <si>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</si>
  <si>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</si>
  <si>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</si>
  <si>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</si>
  <si>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</si>
  <si>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</si>
  <si>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</si>
  <si>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</si>
  <si>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</si>
  <si>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</si>
  <si>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</si>
  <si>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</si>
  <si>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</si>
  <si>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</si>
  <si>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</si>
  <si>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</si>
  <si>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</si>
  <si>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</si>
  <si>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</si>
  <si>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</si>
  <si>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</si>
  <si>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</si>
  <si>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</si>
  <si>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</si>
  <si>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</si>
  <si>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</si>
  <si>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</si>
  <si>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</si>
  <si>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</si>
  <si>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</si>
  <si>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</si>
  <si>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</si>
  <si>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</si>
  <si>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</si>
  <si>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</si>
  <si>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</si>
  <si>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</si>
  <si>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</si>
  <si>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</si>
  <si>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</si>
  <si>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</si>
  <si>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</si>
  <si>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</si>
  <si>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</si>
  <si>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</si>
  <si>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</si>
  <si>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</si>
  <si>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</si>
  <si>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</si>
  <si>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</si>
  <si>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</si>
  <si>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</si>
  <si>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</si>
  <si>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</si>
  <si>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</si>
  <si>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</si>
  <si>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</si>
  <si>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</si>
  <si>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</si>
  <si>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</si>
  <si>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</si>
  <si>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</si>
  <si>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</si>
  <si>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</si>
  <si>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</si>
  <si>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</si>
  <si>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</si>
  <si>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</si>
  <si>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</si>
  <si>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</si>
  <si>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</si>
  <si>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</si>
  <si>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</si>
  <si>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</si>
  <si>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</si>
  <si>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</si>
  <si>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</si>
  <si>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</si>
  <si>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</si>
  <si>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</si>
  <si>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</si>
  <si>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</si>
  <si>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</si>
  <si>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</si>
  <si>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</si>
  <si>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</si>
  <si>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</si>
  <si>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</si>
  <si>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</si>
  <si>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</si>
  <si>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</si>
  <si>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</si>
  <si>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</si>
  <si>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</si>
  <si>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</si>
  <si>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</si>
  <si>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</si>
  <si>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</si>
  <si>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</si>
  <si>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</si>
  <si>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</si>
  <si>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</si>
  <si>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</si>
  <si>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</si>
  <si>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</si>
  <si>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</si>
  <si>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</si>
  <si>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</si>
  <si>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</si>
  <si>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</si>
  <si>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</si>
  <si>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</si>
  <si>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</si>
  <si>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</si>
  <si>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</si>
  <si>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</si>
  <si>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</si>
  <si>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</si>
  <si>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</si>
  <si>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</si>
  <si>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</si>
  <si>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</si>
  <si>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</si>
  <si>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</si>
  <si>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</si>
  <si>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</si>
  <si>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</si>
  <si>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</si>
  <si>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</si>
  <si>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</si>
  <si>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</si>
  <si>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</si>
  <si>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</si>
  <si>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</si>
  <si>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</si>
  <si>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</si>
  <si>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</si>
  <si>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</si>
  <si>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</si>
  <si>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</si>
  <si>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</si>
  <si>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</si>
  <si>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</si>
  <si>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</si>
  <si>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</si>
  <si>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</si>
  <si>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</si>
  <si>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</si>
  <si>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</si>
  <si>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</si>
  <si>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</si>
  <si>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</si>
  <si>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</si>
  <si>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</si>
  <si>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</si>
  <si>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</si>
  <si>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</si>
  <si>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</si>
  <si>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</si>
  <si>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</si>
  <si>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</si>
  <si>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</si>
  <si>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</si>
  <si>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</si>
  <si>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</si>
  <si>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</si>
  <si>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</si>
  <si>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</si>
  <si>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</si>
  <si>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</si>
  <si>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</si>
  <si>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</si>
  <si>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</si>
  <si>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</si>
  <si>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</si>
  <si>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</si>
  <si>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</si>
  <si>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</si>
  <si>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</si>
  <si>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</si>
  <si>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</si>
  <si>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</si>
  <si>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</si>
  <si>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</si>
  <si>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</si>
  <si>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</si>
  <si>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</si>
  <si>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</si>
  <si>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</si>
  <si>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</si>
  <si>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</si>
  <si>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</si>
  <si>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</si>
  <si>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</si>
  <si>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</si>
  <si>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</si>
  <si>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</si>
  <si>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</si>
  <si>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</si>
  <si>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</si>
  <si>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</si>
  <si>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</si>
  <si>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</si>
  <si>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</si>
  <si>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</si>
  <si>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</si>
  <si>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</si>
  <si>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</si>
  <si>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</si>
  <si>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</si>
  <si>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</si>
  <si>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</si>
  <si>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</si>
  <si>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</si>
  <si>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</si>
  <si>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</si>
  <si>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</si>
  <si>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</si>
  <si>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</si>
  <si>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</si>
  <si>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</si>
  <si>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</si>
  <si>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</si>
  <si>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</si>
  <si>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</si>
  <si>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</si>
  <si>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</si>
  <si>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</si>
  <si>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</si>
  <si>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</si>
  <si>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</si>
  <si>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</si>
  <si>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</si>
  <si>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</si>
  <si>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</si>
  <si>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</si>
  <si>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</si>
  <si>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</si>
  <si>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</si>
  <si>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</si>
  <si>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</si>
  <si>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</si>
  <si>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</si>
  <si>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</si>
  <si>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</si>
  <si>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</si>
  <si>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</si>
  <si>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</si>
  <si>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</si>
  <si>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</si>
  <si>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</si>
  <si>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</si>
  <si>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</si>
  <si>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</si>
  <si>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</si>
  <si>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</si>
  <si>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</si>
  <si>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</si>
  <si>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</si>
  <si>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</si>
  <si>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</si>
  <si>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</si>
  <si>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</si>
  <si>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</si>
  <si>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</si>
  <si>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</si>
  <si>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</si>
  <si>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</si>
  <si>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</si>
  <si>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</si>
  <si>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</si>
  <si>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</si>
  <si>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</si>
  <si>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</si>
  <si>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</si>
  <si>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</si>
  <si>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</si>
  <si>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</si>
  <si>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</si>
  <si>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</si>
  <si>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</si>
  <si>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</si>
  <si>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</si>
  <si>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</si>
  <si>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</si>
  <si>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</si>
  <si>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</si>
  <si>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</si>
  <si>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</si>
  <si>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</si>
  <si>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</si>
  <si>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</si>
  <si>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</si>
  <si>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</si>
  <si>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</si>
  <si>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</si>
  <si>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</si>
  <si>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</si>
  <si>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</si>
  <si>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</si>
  <si>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</si>
  <si>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</si>
  <si>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</si>
  <si>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</si>
  <si>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</si>
  <si>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</si>
  <si>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</si>
  <si>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</si>
  <si>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</si>
  <si>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</si>
  <si>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</si>
  <si>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</si>
  <si>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</si>
  <si>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</si>
  <si>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</si>
  <si>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</si>
  <si>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</si>
  <si>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</si>
  <si>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</si>
  <si>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</si>
  <si>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</si>
  <si>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</si>
  <si>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</si>
  <si>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</si>
  <si>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</si>
  <si>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</si>
  <si>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</si>
  <si>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</si>
  <si>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</si>
  <si>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</si>
  <si>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</si>
  <si>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</si>
  <si>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</si>
  <si>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</si>
  <si>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</si>
  <si>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</si>
  <si>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</si>
  <si>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</si>
  <si>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</si>
  <si>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</si>
  <si>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</si>
  <si>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</si>
  <si>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</si>
  <si>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</si>
  <si>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</si>
  <si>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</si>
  <si>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</si>
  <si>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</si>
  <si>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</si>
  <si>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</si>
  <si>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</si>
  <si>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</si>
  <si>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</si>
  <si>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</si>
  <si>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</si>
  <si>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</si>
  <si>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</si>
  <si>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</si>
  <si>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</si>
  <si>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</si>
  <si>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</si>
  <si>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</si>
  <si>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</si>
  <si>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</si>
  <si>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</si>
  <si>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</si>
  <si>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</si>
  <si>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</si>
  <si>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</si>
  <si>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</si>
  <si>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</si>
  <si>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</si>
  <si>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</si>
  <si>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</si>
  <si>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</si>
  <si>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</si>
  <si>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</si>
  <si>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</si>
  <si>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</si>
  <si>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</si>
  <si>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</si>
  <si>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</si>
  <si>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</si>
  <si>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</si>
  <si>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</si>
  <si>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</si>
  <si>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</si>
  <si>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</si>
  <si>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</si>
  <si>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</si>
  <si>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</si>
  <si>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</si>
  <si>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</si>
  <si>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</si>
  <si>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</si>
  <si>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</si>
  <si>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</si>
  <si>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</si>
  <si>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</si>
  <si>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</si>
  <si>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</si>
  <si>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</si>
  <si>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</si>
  <si>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</si>
  <si>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</si>
  <si>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</si>
  <si>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</si>
  <si>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</si>
  <si>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</si>
  <si>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</si>
  <si>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</si>
  <si>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</si>
  <si>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</si>
  <si>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</si>
  <si>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</si>
  <si>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</si>
  <si>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</si>
  <si>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</si>
  <si>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</si>
  <si>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</si>
  <si>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</si>
  <si>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</si>
  <si>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</si>
  <si>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</si>
  <si>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</si>
  <si>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</si>
  <si>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</si>
  <si>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</si>
  <si>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</si>
  <si>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</si>
  <si>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</si>
  <si>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</si>
  <si>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</si>
  <si>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</si>
  <si>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</si>
  <si>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</si>
  <si>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</si>
  <si>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</si>
  <si>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</si>
  <si>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</si>
  <si>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</si>
  <si>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</si>
  <si>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</si>
  <si>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</si>
  <si>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</si>
  <si>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</si>
  <si>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</si>
  <si>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</si>
  <si>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</si>
  <si>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</si>
  <si>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</si>
  <si>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</si>
  <si>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</si>
  <si>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</si>
  <si>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</si>
  <si>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</si>
  <si>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</si>
  <si>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</si>
  <si>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</si>
  <si>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</si>
  <si>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</si>
  <si>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</si>
  <si>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</si>
  <si>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</si>
  <si>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</si>
  <si>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</si>
  <si>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</si>
  <si>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</si>
  <si>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</si>
  <si>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</si>
  <si>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</si>
  <si>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</si>
  <si>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</si>
  <si>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</si>
  <si>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</si>
  <si>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</si>
  <si>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</si>
  <si>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</si>
  <si>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</si>
  <si>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</si>
  <si>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</si>
  <si>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</si>
  <si>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</si>
  <si>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</si>
  <si>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</si>
  <si>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</si>
  <si>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</si>
  <si>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</si>
  <si>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</si>
  <si>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</si>
  <si>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</si>
  <si>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</si>
  <si>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</si>
  <si>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</si>
  <si>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</si>
  <si>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</si>
  <si>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</si>
  <si>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</si>
  <si>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</si>
  <si>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</si>
  <si>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</si>
  <si>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</si>
  <si>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</si>
  <si>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</si>
  <si>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</si>
  <si>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</si>
  <si>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</si>
  <si>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</si>
  <si>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</si>
  <si>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</si>
  <si>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</si>
  <si>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</si>
  <si>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</si>
  <si>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</si>
  <si>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</si>
  <si>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</si>
  <si>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</si>
  <si>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</si>
  <si>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</si>
  <si>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</si>
  <si>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</si>
  <si>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</si>
  <si>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</si>
  <si>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</si>
  <si>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</si>
  <si>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</si>
  <si>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</si>
  <si>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</si>
  <si>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</si>
  <si>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</si>
  <si>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</si>
  <si>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</si>
  <si>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</si>
  <si>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</si>
  <si>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</si>
  <si>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</si>
  <si>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</si>
  <si>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</si>
  <si>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</si>
  <si>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</si>
  <si>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</si>
  <si>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</si>
  <si>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</si>
  <si>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</si>
  <si>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</si>
  <si>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</si>
  <si>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</si>
  <si>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</si>
  <si>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</si>
  <si>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</si>
  <si>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</si>
  <si>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</si>
  <si>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</si>
  <si>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</si>
  <si>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</si>
  <si>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</si>
  <si>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</si>
  <si>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</si>
  <si>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</si>
  <si>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</si>
  <si>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</si>
  <si>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</si>
  <si>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</si>
  <si>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</si>
  <si>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</si>
  <si>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</si>
  <si>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</si>
  <si>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</si>
  <si>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</si>
  <si>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</si>
  <si>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</si>
  <si>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</si>
  <si>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</si>
  <si>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</si>
  <si>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</si>
  <si>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</si>
  <si>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</si>
  <si>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</si>
  <si>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</si>
  <si>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</si>
  <si>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</si>
  <si>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</si>
  <si>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</si>
  <si>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</si>
  <si>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</si>
  <si>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</si>
  <si>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</si>
  <si>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</si>
  <si>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</si>
  <si>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</si>
  <si>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</si>
  <si>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</si>
  <si>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</si>
  <si>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</si>
  <si>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</si>
  <si>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</si>
  <si>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</si>
  <si>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</si>
  <si>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</si>
  <si>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</si>
  <si>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</si>
  <si>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</si>
  <si>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</si>
  <si>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</si>
  <si>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</si>
  <si>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</si>
  <si>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</si>
  <si>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</si>
  <si>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</si>
  <si>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</si>
  <si>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</si>
  <si>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</si>
  <si>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</si>
  <si>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</si>
  <si>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</si>
  <si>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</si>
  <si>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</si>
  <si>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</si>
  <si>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</si>
  <si>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</si>
  <si>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</si>
  <si>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</si>
  <si>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</si>
  <si>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</si>
  <si>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</si>
  <si>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</si>
  <si>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</si>
  <si>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</si>
  <si>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</si>
  <si>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</si>
  <si>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</si>
  <si>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</si>
  <si>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</si>
  <si>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</si>
  <si>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</si>
  <si>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</si>
  <si>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</si>
  <si>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</si>
  <si>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</si>
  <si>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</si>
  <si>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</si>
  <si>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</si>
  <si>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</si>
  <si>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</si>
  <si>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</si>
  <si>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</si>
  <si>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</si>
  <si>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</si>
  <si>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</si>
  <si>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</si>
  <si>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</si>
  <si>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</si>
  <si>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</si>
  <si>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</si>
  <si>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</si>
  <si>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</si>
  <si>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</si>
  <si>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</si>
  <si>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</si>
  <si>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</si>
  <si>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</si>
  <si>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</si>
  <si>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</si>
  <si>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</si>
  <si>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</si>
  <si>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</si>
  <si>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</si>
  <si>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</si>
  <si>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</si>
  <si>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</si>
  <si>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</si>
  <si>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</si>
  <si>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</si>
  <si>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</si>
  <si>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</si>
  <si>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</si>
  <si>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</si>
  <si>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</si>
  <si>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</si>
  <si>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</si>
  <si>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</si>
  <si>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</si>
  <si>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</si>
  <si>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</si>
  <si>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</si>
  <si>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</si>
  <si>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</si>
  <si>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</si>
  <si>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</si>
  <si>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</si>
  <si>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</si>
  <si>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</si>
  <si>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</si>
  <si>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</si>
  <si>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</si>
  <si>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</si>
  <si>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</si>
  <si>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</si>
  <si>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</si>
  <si>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</si>
  <si>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</si>
  <si>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</si>
  <si>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</si>
  <si>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</si>
  <si>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</si>
  <si>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</si>
  <si>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</si>
  <si>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</si>
  <si>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</si>
  <si>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</si>
  <si>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</si>
  <si>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</si>
  <si>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</si>
  <si>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</si>
  <si>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</si>
  <si>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</si>
  <si>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</si>
  <si>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</si>
  <si>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</si>
  <si>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</si>
  <si>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</si>
  <si>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</si>
  <si>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</si>
  <si>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</si>
  <si>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</si>
  <si>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</si>
  <si>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</si>
  <si>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</si>
  <si>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</si>
  <si>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</si>
  <si>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</si>
  <si>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</si>
  <si>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</si>
  <si>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</si>
  <si>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</si>
  <si>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</si>
  <si>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</si>
  <si>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</si>
  <si>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</si>
  <si>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</si>
  <si>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</si>
  <si>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</si>
  <si>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</si>
  <si>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</si>
  <si>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</si>
  <si>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</si>
  <si>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</si>
  <si>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</si>
  <si>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</si>
  <si>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</si>
  <si>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</si>
  <si>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</si>
  <si>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</si>
  <si>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</si>
  <si>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</si>
  <si>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</si>
  <si>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</si>
  <si>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</si>
  <si>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</si>
  <si>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</si>
  <si>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</si>
  <si>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</si>
  <si>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</si>
  <si>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</si>
  <si>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</si>
  <si>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</si>
  <si>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</si>
  <si>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</si>
  <si>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</si>
  <si>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</si>
  <si>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</si>
  <si>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</si>
  <si>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</si>
  <si>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</si>
  <si>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</si>
  <si>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</si>
  <si>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</si>
  <si>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</si>
  <si>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</si>
  <si>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</si>
  <si>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</si>
  <si>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</si>
  <si>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</si>
  <si>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</si>
  <si>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</si>
  <si>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</si>
  <si>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</si>
  <si>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</si>
  <si>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</si>
  <si>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</si>
  <si>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</si>
  <si>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</si>
  <si>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</si>
  <si>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</si>
  <si>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</si>
  <si>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</si>
  <si>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</si>
  <si>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</si>
  <si>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</si>
  <si>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</si>
  <si>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</si>
  <si>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</si>
  <si>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</si>
  <si>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</si>
  <si>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</si>
  <si>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</si>
  <si>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</si>
  <si>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</si>
  <si>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</si>
  <si>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</si>
  <si>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</si>
  <si>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</si>
  <si>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</si>
  <si>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</si>
  <si>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</si>
  <si>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</si>
  <si>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</si>
  <si>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</si>
  <si>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</si>
  <si>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</si>
  <si>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</si>
  <si>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</si>
  <si>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</si>
  <si>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</si>
  <si>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</si>
  <si>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</si>
  <si>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</si>
  <si>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</si>
  <si>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</si>
  <si>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</si>
  <si>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</si>
  <si>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</si>
  <si>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</si>
  <si>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</si>
  <si>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</si>
  <si>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</si>
  <si>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</si>
  <si>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</si>
  <si>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</si>
  <si>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</si>
  <si>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</si>
  <si>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</si>
  <si>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</si>
  <si>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</si>
  <si>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</si>
  <si>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</si>
  <si>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</si>
  <si>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</si>
  <si>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</si>
  <si>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</si>
  <si>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</si>
  <si>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</si>
  <si>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</si>
  <si>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</si>
  <si>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</si>
  <si>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</si>
  <si>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</si>
  <si>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</si>
  <si>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</si>
  <si>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</si>
  <si>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</si>
  <si>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</si>
  <si>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</si>
  <si>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</si>
  <si>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</si>
  <si>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</si>
  <si>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</si>
  <si>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</si>
  <si>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</si>
  <si>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</si>
  <si>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</si>
  <si>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</si>
  <si>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</si>
  <si>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</si>
  <si>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</si>
  <si>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</si>
  <si>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</si>
  <si>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</si>
  <si>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</si>
  <si>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</si>
  <si>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</si>
  <si>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</si>
  <si>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</si>
  <si>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</si>
  <si>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</si>
  <si>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</si>
  <si>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</si>
  <si>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</si>
  <si>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</si>
  <si>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</si>
  <si>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</si>
  <si>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</si>
  <si>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</si>
  <si>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</si>
  <si>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</si>
  <si>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</si>
  <si>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</si>
  <si>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</si>
  <si>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</si>
  <si>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</si>
  <si>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</si>
  <si>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</si>
  <si>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</si>
  <si>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</si>
  <si>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</si>
  <si>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</si>
  <si>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</si>
  <si>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</si>
  <si>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</si>
  <si>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</si>
  <si>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</si>
  <si>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</si>
  <si>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</si>
  <si>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</si>
  <si>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</si>
  <si>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</si>
  <si>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</si>
  <si>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</si>
  <si>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</si>
  <si>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</si>
  <si>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</si>
  <si>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</si>
  <si>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</si>
  <si>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</si>
  <si>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</si>
  <si>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</si>
  <si>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</si>
  <si>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</si>
  <si>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</si>
  <si>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</si>
  <si>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</si>
  <si>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</si>
  <si>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</si>
  <si>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</si>
  <si>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</si>
  <si>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</si>
  <si>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</si>
  <si>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</si>
  <si>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</si>
  <si>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</si>
  <si>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</si>
  <si>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</si>
  <si>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</si>
  <si>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</si>
  <si>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</si>
  <si>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</si>
  <si>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</si>
  <si>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</si>
  <si>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</si>
  <si>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</si>
  <si>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</si>
  <si>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</si>
  <si>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</si>
  <si>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</si>
  <si>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</si>
  <si>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</si>
  <si>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</si>
  <si>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</si>
  <si>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</si>
  <si>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</si>
  <si>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</si>
  <si>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</si>
  <si>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</si>
  <si>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</si>
  <si>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</si>
  <si>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</si>
  <si>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</si>
  <si>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</si>
  <si>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</si>
  <si>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</si>
  <si>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</si>
  <si>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</si>
  <si>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</si>
  <si>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</si>
  <si>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</si>
  <si>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</si>
  <si>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</si>
  <si>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</si>
  <si>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</si>
  <si>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</si>
  <si>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</si>
  <si>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</si>
  <si>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</si>
  <si>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</si>
  <si>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</si>
  <si>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</si>
  <si>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</si>
  <si>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</si>
  <si>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</si>
  <si>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</si>
  <si>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</si>
  <si>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</si>
  <si>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</si>
  <si>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</si>
  <si>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</si>
  <si>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</si>
  <si>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</si>
  <si>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</si>
  <si>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</si>
  <si>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</si>
  <si>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</si>
  <si>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</si>
  <si>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</si>
  <si>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</si>
  <si>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</si>
  <si>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</si>
  <si>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</si>
  <si>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</si>
  <si>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</si>
  <si>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</si>
  <si>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</si>
  <si>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</si>
  <si>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</si>
  <si>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</si>
  <si>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</si>
  <si>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</si>
  <si>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</si>
  <si>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</si>
  <si>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</si>
  <si>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</si>
  <si>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</si>
  <si>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</si>
  <si>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</si>
  <si>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</si>
  <si>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</si>
  <si>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</si>
  <si>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</si>
  <si>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</si>
  <si>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</si>
  <si>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</si>
  <si>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</si>
  <si>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</si>
  <si>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</si>
  <si>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</si>
  <si>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</si>
  <si>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</si>
  <si>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</si>
  <si>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</si>
  <si>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</si>
  <si>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</si>
  <si>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</si>
  <si>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</si>
  <si>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</si>
  <si>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</si>
  <si>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</si>
  <si>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</si>
  <si>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</si>
  <si>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</si>
  <si>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</si>
  <si>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</si>
  <si>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</si>
  <si>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</si>
  <si>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</si>
  <si>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</si>
  <si>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</si>
  <si>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</si>
  <si>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</si>
  <si>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</si>
  <si>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</si>
  <si>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</si>
  <si>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</si>
  <si>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</si>
  <si>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</si>
  <si>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</si>
  <si>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</si>
  <si>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</si>
  <si>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</si>
  <si>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</si>
  <si>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</si>
  <si>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</si>
  <si>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</si>
  <si>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</si>
  <si>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</si>
  <si>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</si>
  <si>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</si>
  <si>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</si>
  <si>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</si>
  <si>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</si>
  <si>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</si>
  <si>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</si>
  <si>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</si>
  <si>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</si>
  <si>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</si>
  <si>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</si>
  <si>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</si>
  <si>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</si>
  <si>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</si>
  <si>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</si>
  <si>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</si>
  <si>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</si>
  <si>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</si>
  <si>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</si>
  <si>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</si>
  <si>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</si>
  <si>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</si>
  <si>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</si>
  <si>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</si>
  <si>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</si>
  <si>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</si>
  <si>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</si>
  <si>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</si>
  <si>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</si>
  <si>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</si>
  <si>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</si>
  <si>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</si>
  <si>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</si>
  <si>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</si>
  <si>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</si>
  <si>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</si>
  <si>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</si>
  <si>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</si>
  <si>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</si>
  <si>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</si>
  <si>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</si>
  <si>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</si>
  <si>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</si>
  <si>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</si>
  <si>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</si>
  <si>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</si>
  <si>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</si>
  <si>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</si>
  <si>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</si>
  <si>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</si>
  <si>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</si>
  <si>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</si>
  <si>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</si>
  <si>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</si>
  <si>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</si>
  <si>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</si>
  <si>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</si>
  <si>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</si>
  <si>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</si>
  <si>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</si>
  <si>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</si>
  <si>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</si>
  <si>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</si>
  <si>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</si>
  <si>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</si>
  <si>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</si>
  <si>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</si>
  <si>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</si>
  <si>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</si>
  <si>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</si>
  <si>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</si>
  <si>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</si>
  <si>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</si>
  <si>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</si>
  <si>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</si>
  <si>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</si>
  <si>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</si>
  <si>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</si>
  <si>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</si>
  <si>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</si>
  <si>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</si>
  <si>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</si>
  <si>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</si>
  <si>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</si>
  <si>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</si>
  <si>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</si>
  <si>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</si>
  <si>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</si>
  <si>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</si>
  <si>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</si>
  <si>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</si>
  <si>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</si>
  <si>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</si>
  <si>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</si>
  <si>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</si>
  <si>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</si>
  <si>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</si>
  <si>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</si>
  <si>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</si>
  <si>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</si>
  <si>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</si>
  <si>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</si>
  <si>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</si>
  <si>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</si>
  <si>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</si>
  <si>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</si>
  <si>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</si>
  <si>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</si>
  <si>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</si>
  <si>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</si>
  <si>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</si>
  <si>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</si>
  <si>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</si>
  <si>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</si>
  <si>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</si>
  <si>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</si>
  <si>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</si>
  <si>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</si>
  <si>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</si>
  <si>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</si>
  <si>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</si>
  <si>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</si>
  <si>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</si>
  <si>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</si>
  <si>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</si>
  <si>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</si>
  <si>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</si>
  <si>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</si>
  <si>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</si>
  <si>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</si>
  <si>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</si>
  <si>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</si>
  <si>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</si>
  <si>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</si>
  <si>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</si>
  <si>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</si>
  <si>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</si>
  <si>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</si>
  <si>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</si>
  <si>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</si>
  <si>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</si>
  <si>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</si>
  <si>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</si>
  <si>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</si>
  <si>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</si>
  <si>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</si>
  <si>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</si>
  <si>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</si>
  <si>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</si>
  <si>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</si>
  <si>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</si>
  <si>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</si>
  <si>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</si>
  <si>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</si>
  <si>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</si>
  <si>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</si>
  <si>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</si>
  <si>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</si>
  <si>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</si>
  <si>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</si>
  <si>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</si>
  <si>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</si>
  <si>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</si>
  <si>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</si>
  <si>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</si>
  <si>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</si>
  <si>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</si>
  <si>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</si>
  <si>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</si>
  <si>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</si>
  <si>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</si>
  <si>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</si>
  <si>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</si>
  <si>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</si>
  <si>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</si>
  <si>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</si>
  <si>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</si>
  <si>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</si>
  <si>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</si>
  <si>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</si>
  <si>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</si>
  <si>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</si>
  <si>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</si>
  <si>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</si>
  <si>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</si>
  <si>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</si>
  <si>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</si>
  <si>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</si>
  <si>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</si>
  <si>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</si>
  <si>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</si>
  <si>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</si>
  <si>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</si>
  <si>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</si>
  <si>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</si>
  <si>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</si>
  <si>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</si>
  <si>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</si>
  <si>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</si>
  <si>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</si>
  <si>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</si>
  <si>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</si>
  <si>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</si>
  <si>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</si>
  <si>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</si>
  <si>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</si>
  <si>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</si>
  <si>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</si>
  <si>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</si>
  <si>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</si>
  <si>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</si>
  <si>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</si>
  <si>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</si>
  <si>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</si>
  <si>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</si>
  <si>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</si>
  <si>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</si>
  <si>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</si>
  <si>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</si>
  <si>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</si>
  <si>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</si>
  <si>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</si>
  <si>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</si>
  <si>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</si>
  <si>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</si>
  <si>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</si>
  <si>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</si>
  <si>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</si>
  <si>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</si>
  <si>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</si>
  <si>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</si>
  <si>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</si>
  <si>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</si>
  <si>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</si>
  <si>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</si>
  <si>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</si>
  <si>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</si>
  <si>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</si>
  <si>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</si>
  <si>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</si>
  <si>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</si>
  <si>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</si>
  <si>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</si>
  <si>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</si>
  <si>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</si>
  <si>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</si>
  <si>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</si>
  <si>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</si>
  <si>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</si>
  <si>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</si>
  <si>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</si>
  <si>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</si>
  <si>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</si>
  <si>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</si>
  <si>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</si>
  <si>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</si>
  <si>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</si>
  <si>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</si>
  <si>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</si>
  <si>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</si>
  <si>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</si>
  <si>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</si>
  <si>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</si>
  <si>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</si>
  <si>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</si>
  <si>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</si>
  <si>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</si>
  <si>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</si>
  <si>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</si>
  <si>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</si>
  <si>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</si>
  <si>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</si>
  <si>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</si>
  <si>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</si>
  <si>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</si>
  <si>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</si>
  <si>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</si>
  <si>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</si>
  <si>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</si>
  <si>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</si>
  <si>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</si>
  <si>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</si>
  <si>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</si>
  <si>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</si>
  <si>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</si>
  <si>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</si>
  <si>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</si>
  <si>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</si>
  <si>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</si>
  <si>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</si>
  <si>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</si>
  <si>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</si>
  <si>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</si>
  <si>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</si>
  <si>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</si>
  <si>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</si>
  <si>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</si>
  <si>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</si>
  <si>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</si>
  <si>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</si>
  <si>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</si>
  <si>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</si>
  <si>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</si>
  <si>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</si>
  <si>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</si>
  <si>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</si>
  <si>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</si>
  <si>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</si>
  <si>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</si>
  <si>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</si>
  <si>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</si>
  <si>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</si>
  <si>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</si>
  <si>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</si>
  <si>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</si>
  <si>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</si>
  <si>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</si>
  <si>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</si>
  <si>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</si>
  <si>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</si>
  <si>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</si>
  <si>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</si>
  <si>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</si>
  <si>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</si>
  <si>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</si>
  <si>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</si>
  <si>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</si>
  <si>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</si>
  <si>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</si>
  <si>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</si>
  <si>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</si>
  <si>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</si>
  <si>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</si>
  <si>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</si>
  <si>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</si>
  <si>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</si>
  <si>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</si>
  <si>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</si>
  <si>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</si>
  <si>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</si>
  <si>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</si>
  <si>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</si>
  <si>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</si>
  <si>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</si>
  <si>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</si>
  <si>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</si>
  <si>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</si>
  <si>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</si>
  <si>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</si>
  <si>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</si>
  <si>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</si>
  <si>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</si>
  <si>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</si>
  <si>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</si>
  <si>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</si>
  <si>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</si>
  <si>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</si>
  <si>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</si>
  <si>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</si>
  <si>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</si>
  <si>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</si>
  <si>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</si>
  <si>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</si>
  <si>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</si>
  <si>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</si>
  <si>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</si>
  <si>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</si>
  <si>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</si>
  <si>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</si>
  <si>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</si>
  <si>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</si>
  <si>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</si>
  <si>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</si>
  <si>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</si>
  <si>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</si>
  <si>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</si>
  <si>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</si>
  <si>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</si>
  <si>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</si>
  <si>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</si>
  <si>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</si>
  <si>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</si>
  <si>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</si>
  <si>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</si>
  <si>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</si>
  <si>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</si>
  <si>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</si>
  <si>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</si>
  <si>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</si>
  <si>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</si>
  <si>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</si>
  <si>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</si>
  <si>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</si>
  <si>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</si>
  <si>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</si>
  <si>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</si>
  <si>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</si>
  <si>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</si>
  <si>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</si>
  <si>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</si>
  <si>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</si>
  <si>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</si>
  <si>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</si>
  <si>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</si>
  <si>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</si>
  <si>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</si>
  <si>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</si>
  <si>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</si>
  <si>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</si>
  <si>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</si>
  <si>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</si>
  <si>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</si>
  <si>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</si>
  <si>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</si>
  <si>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</si>
  <si>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</si>
  <si>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</si>
  <si>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</si>
  <si>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</si>
  <si>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</si>
  <si>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</si>
  <si>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</si>
  <si>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</si>
  <si>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</si>
  <si>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</si>
  <si>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</si>
  <si>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</si>
  <si>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</si>
  <si>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</si>
  <si>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</si>
  <si>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</si>
  <si>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</si>
  <si>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</si>
  <si>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</si>
  <si>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</si>
  <si>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</si>
  <si>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</si>
  <si>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</si>
  <si>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</si>
  <si>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</si>
  <si>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</si>
  <si>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</si>
  <si>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</si>
  <si>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</si>
  <si>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</si>
  <si>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</si>
  <si>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</si>
  <si>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</si>
  <si>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</si>
  <si>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</si>
  <si>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</si>
  <si>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</si>
  <si>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</si>
  <si>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</si>
  <si>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</si>
  <si>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</si>
  <si>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</si>
  <si>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</si>
  <si>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</si>
  <si>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</si>
  <si>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</si>
  <si>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</si>
  <si>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</si>
  <si>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</si>
  <si>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</si>
  <si>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</si>
  <si>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</si>
  <si>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</si>
  <si>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</si>
  <si>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</si>
  <si>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</si>
  <si>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</si>
  <si>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</si>
  <si>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</si>
  <si>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</si>
  <si>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</si>
  <si>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</si>
  <si>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</si>
  <si>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</si>
  <si>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</si>
  <si>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</si>
  <si>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</si>
  <si>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</si>
  <si>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</si>
  <si>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</si>
  <si>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</si>
  <si>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</si>
  <si>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</si>
  <si>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</si>
  <si>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</si>
  <si>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</si>
  <si>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</si>
  <si>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</si>
  <si>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</si>
  <si>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</si>
  <si>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</si>
  <si>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</si>
  <si>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</si>
  <si>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</si>
  <si>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</si>
  <si>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</si>
  <si>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</si>
  <si>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</si>
  <si>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</si>
  <si>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</si>
  <si>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</si>
  <si>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</si>
  <si>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</si>
  <si>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</si>
  <si>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</si>
  <si>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</si>
  <si>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</si>
  <si>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</si>
  <si>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</si>
  <si>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</si>
  <si>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</si>
  <si>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</si>
  <si>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</si>
  <si>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</si>
  <si>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</si>
  <si>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</si>
  <si>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</si>
  <si>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</si>
  <si>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</si>
  <si>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</si>
  <si>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</si>
  <si>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</si>
  <si>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</si>
  <si>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</si>
  <si>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</si>
  <si>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</si>
  <si>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</si>
  <si>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</si>
  <si>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</si>
  <si>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</si>
  <si>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</si>
  <si>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</si>
  <si>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</si>
  <si>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</si>
  <si>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</si>
  <si>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</si>
  <si>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</si>
  <si>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</si>
  <si>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</si>
  <si>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</si>
  <si>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</si>
  <si>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</si>
  <si>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</si>
  <si>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</si>
  <si>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</si>
  <si>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</si>
  <si>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</si>
  <si>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</si>
  <si>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</si>
  <si>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</si>
  <si>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</si>
  <si>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</si>
  <si>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</si>
  <si>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</si>
  <si>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</si>
  <si>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</si>
  <si>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</si>
  <si>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</si>
  <si>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</si>
  <si>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</si>
  <si>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</si>
  <si>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</si>
  <si>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</si>
  <si>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</si>
  <si>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</si>
  <si>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</si>
  <si>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</si>
  <si>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</si>
  <si>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</si>
  <si>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</si>
  <si>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</si>
  <si>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</si>
  <si>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</si>
  <si>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</si>
  <si>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</si>
  <si>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</si>
  <si>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</si>
  <si>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</si>
  <si>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</si>
  <si>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</si>
  <si>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</si>
  <si>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</si>
  <si>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</si>
  <si>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</si>
  <si>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</si>
  <si>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</si>
  <si>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</si>
  <si>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</si>
  <si>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</si>
  <si>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</si>
  <si>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</si>
  <si>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</si>
  <si>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</si>
  <si>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</si>
  <si>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</si>
  <si>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</si>
  <si>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</si>
  <si>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</si>
  <si>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</si>
  <si>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</si>
  <si>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</si>
  <si>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</si>
  <si>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</si>
  <si>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</si>
  <si>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</si>
  <si>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</si>
  <si>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</si>
  <si>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</si>
  <si>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</si>
  <si>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</si>
  <si>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</si>
  <si>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</si>
  <si>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</si>
  <si>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</si>
  <si>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</si>
  <si>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</si>
  <si>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</si>
  <si>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</si>
  <si>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</si>
  <si>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</si>
  <si>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</si>
  <si>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</si>
  <si>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</si>
  <si>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</si>
  <si>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</si>
  <si>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</si>
  <si>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</si>
  <si>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</si>
  <si>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</si>
  <si>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</si>
  <si>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</si>
  <si>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</si>
  <si>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</si>
  <si>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</si>
  <si>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</si>
  <si>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</si>
  <si>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</si>
  <si>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</si>
  <si>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</si>
  <si>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</si>
  <si>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</si>
  <si>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</si>
  <si>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</si>
  <si>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</si>
  <si>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</si>
  <si>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</si>
  <si>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</si>
  <si>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</si>
  <si>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</si>
  <si>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</si>
  <si>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</si>
  <si>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</si>
  <si>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</si>
  <si>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</si>
  <si>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</si>
  <si>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</si>
  <si>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</si>
  <si>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</si>
  <si>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</si>
  <si>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</si>
  <si>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</si>
  <si>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</si>
  <si>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</si>
  <si>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</si>
  <si>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</si>
  <si>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</si>
  <si>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</si>
  <si>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</si>
  <si>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</si>
  <si>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</si>
  <si>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</si>
  <si>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</si>
  <si>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</si>
  <si>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</si>
  <si>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</si>
  <si>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</si>
  <si>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</si>
  <si>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</si>
  <si>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</si>
  <si>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</si>
  <si>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</si>
  <si>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</si>
  <si>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</si>
  <si>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</si>
  <si>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</si>
  <si>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</si>
  <si>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</si>
  <si>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</si>
  <si>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</si>
  <si>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</si>
  <si>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</si>
  <si>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</si>
  <si>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</si>
  <si>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</si>
  <si>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</si>
  <si>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</si>
  <si>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</si>
  <si>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</si>
  <si>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</si>
  <si>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</si>
  <si>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</si>
  <si>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</si>
  <si>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</si>
  <si>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</si>
  <si>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</si>
  <si>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</si>
  <si>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</si>
  <si>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</si>
  <si>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</si>
  <si>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</si>
  <si>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</si>
  <si>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</si>
  <si>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</si>
  <si>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</si>
  <si>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</si>
  <si>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</si>
  <si>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</si>
  <si>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</si>
  <si>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</si>
  <si>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</si>
  <si>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</si>
  <si>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</si>
  <si>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</si>
  <si>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</si>
  <si>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</si>
  <si>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</si>
  <si>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</si>
  <si>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</si>
  <si>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</si>
  <si>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</si>
  <si>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</si>
  <si>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</si>
  <si>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</si>
  <si>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</si>
  <si>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</si>
  <si>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</si>
  <si>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</si>
  <si>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</si>
  <si>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</si>
  <si>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</si>
  <si>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</si>
  <si>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</si>
  <si>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</si>
  <si>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</si>
  <si>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</si>
  <si>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</si>
  <si>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</si>
  <si>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</si>
  <si>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</si>
  <si>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</si>
  <si>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</si>
  <si>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</si>
  <si>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</si>
  <si>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</si>
  <si>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</si>
  <si>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</si>
  <si>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</si>
  <si>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</si>
  <si>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</si>
  <si>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</si>
  <si>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</si>
  <si>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</si>
  <si>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</si>
  <si>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</si>
  <si>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</si>
  <si>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</si>
  <si>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</si>
  <si>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</si>
  <si>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</si>
  <si>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</si>
  <si>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</si>
  <si>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</si>
  <si>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</si>
  <si>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</si>
  <si>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</si>
  <si>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</si>
  <si>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</si>
  <si>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</si>
  <si>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</si>
  <si>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</si>
  <si>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</si>
  <si>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</si>
  <si>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</si>
  <si>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</si>
  <si>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</si>
  <si>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</si>
  <si>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</si>
  <si>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</si>
  <si>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</si>
  <si>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</si>
  <si>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</si>
  <si>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</si>
  <si>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</si>
  <si>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</si>
  <si>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</si>
  <si>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</si>
  <si>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</si>
  <si>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</si>
  <si>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</si>
  <si>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</si>
  <si>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</si>
  <si>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</si>
  <si>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</si>
  <si>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</si>
  <si>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</si>
  <si>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</si>
  <si>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</si>
  <si>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</si>
  <si>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</si>
  <si>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</si>
  <si>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</si>
  <si>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</si>
  <si>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</si>
  <si>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</si>
  <si>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</si>
  <si>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</si>
  <si>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</si>
  <si>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</si>
  <si>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</si>
  <si>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</si>
  <si>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</si>
  <si>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</si>
  <si>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</si>
  <si>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</si>
  <si>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</si>
  <si>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</si>
  <si>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</si>
  <si>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</si>
  <si>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</si>
  <si>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</si>
  <si>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</si>
  <si>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</si>
  <si>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</si>
  <si>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</si>
  <si>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</si>
  <si>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</si>
  <si>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</si>
  <si>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</si>
  <si>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</si>
  <si>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</si>
  <si>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</si>
  <si>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</si>
  <si>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</si>
  <si>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</si>
  <si>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</si>
  <si>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</si>
  <si>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</si>
  <si>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</si>
  <si>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</si>
  <si>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</si>
  <si>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</si>
  <si>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</si>
  <si>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</si>
  <si>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</si>
  <si>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</si>
  <si>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</si>
  <si>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</si>
  <si>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</si>
  <si>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</si>
  <si>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</si>
  <si>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</si>
  <si>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</si>
  <si>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</si>
  <si>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</si>
  <si>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</si>
  <si>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</si>
  <si>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</si>
  <si>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</si>
  <si>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</si>
  <si>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</si>
  <si>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</si>
  <si>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</si>
  <si>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</si>
  <si>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</si>
  <si>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</si>
  <si>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</si>
  <si>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</si>
  <si>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</si>
  <si>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</si>
  <si>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</si>
  <si>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</si>
  <si>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</si>
  <si>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</si>
  <si>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</si>
  <si>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</si>
  <si>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</si>
  <si>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</si>
  <si>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</si>
  <si>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</si>
  <si>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</si>
  <si>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</si>
  <si>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</si>
  <si>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</si>
  <si>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</si>
  <si>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</si>
  <si>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</si>
  <si>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</si>
  <si>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</si>
  <si>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</si>
  <si>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</si>
  <si>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</si>
  <si>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</si>
  <si>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</si>
  <si>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</si>
  <si>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</si>
  <si>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</si>
  <si>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</si>
  <si>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</si>
  <si>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</si>
  <si>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</si>
  <si>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</si>
  <si>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</si>
  <si>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</si>
  <si>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</si>
  <si>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</si>
  <si>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</si>
  <si>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</si>
  <si>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</si>
  <si>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</si>
  <si>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</si>
  <si>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</si>
  <si>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</si>
  <si>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</si>
  <si>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</si>
  <si>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</si>
  <si>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</si>
  <si>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</si>
  <si>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</si>
  <si>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</si>
  <si>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</si>
  <si>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</si>
  <si>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</si>
  <si>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</si>
  <si>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</si>
  <si>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</si>
  <si>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</si>
  <si>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</si>
  <si>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</si>
  <si>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</si>
  <si>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</si>
  <si>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</si>
  <si>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</si>
  <si>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</si>
  <si>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</si>
  <si>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</si>
  <si>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</si>
  <si>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</si>
  <si>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</si>
  <si>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</si>
  <si>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</si>
  <si>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</si>
  <si>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</si>
  <si>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</si>
  <si>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</si>
  <si>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</si>
  <si>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</si>
  <si>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</si>
  <si>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</si>
  <si>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</si>
  <si>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</si>
  <si>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</si>
  <si>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</si>
  <si>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</si>
  <si>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</si>
  <si>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</si>
  <si>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</si>
  <si>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</si>
  <si>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</si>
  <si>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</si>
  <si>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</si>
  <si>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</si>
  <si>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</si>
  <si>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</si>
  <si>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</si>
  <si>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</si>
  <si>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</si>
  <si>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</si>
  <si>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</si>
  <si>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</si>
  <si>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</si>
  <si>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</si>
  <si>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</si>
  <si>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</si>
  <si>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</si>
  <si>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</si>
  <si>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</si>
  <si>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</si>
  <si>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</si>
  <si>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</si>
  <si>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</si>
  <si>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</si>
  <si>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</si>
  <si>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</si>
  <si>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</si>
  <si>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</si>
  <si>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</si>
  <si>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</si>
  <si>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</si>
  <si>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</si>
  <si>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</si>
  <si>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</si>
  <si>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</si>
  <si>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</si>
  <si>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</si>
  <si>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</si>
  <si>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</si>
  <si>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</si>
  <si>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</si>
  <si>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</si>
  <si>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</si>
  <si>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</si>
  <si>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</si>
  <si>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</si>
  <si>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</si>
  <si>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</si>
  <si>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</si>
  <si>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</si>
  <si>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</si>
  <si>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</si>
  <si>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</si>
  <si>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</si>
  <si>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</si>
  <si>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</si>
  <si>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</si>
  <si>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</si>
  <si>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</si>
  <si>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</si>
  <si>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</si>
  <si>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</si>
  <si>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</si>
  <si>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</si>
  <si>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</si>
  <si>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</si>
  <si>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</si>
  <si>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</si>
  <si>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</si>
  <si>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</si>
  <si>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</si>
  <si>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</si>
  <si>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</si>
  <si>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</si>
  <si>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</si>
  <si>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</si>
  <si>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</si>
  <si>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</si>
  <si>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</si>
  <si>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</si>
  <si>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</si>
  <si>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</si>
  <si>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</si>
  <si>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</si>
  <si>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</si>
  <si>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</si>
  <si>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</si>
  <si>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</si>
  <si>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</si>
  <si>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</si>
  <si>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</si>
  <si>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</si>
  <si>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</si>
  <si>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</si>
  <si>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</si>
  <si>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</si>
  <si>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</si>
  <si>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</si>
  <si>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</si>
  <si>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</si>
  <si>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</si>
  <si>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</si>
  <si>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</si>
  <si>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</si>
  <si>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</si>
  <si>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</si>
  <si>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</si>
  <si>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</si>
  <si>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</si>
  <si>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</si>
  <si>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</si>
  <si>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</si>
  <si>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</si>
  <si>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</si>
  <si>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</si>
  <si>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</si>
  <si>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</si>
  <si>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</si>
  <si>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</si>
  <si>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</si>
  <si>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</si>
  <si>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</si>
  <si>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</si>
  <si>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</si>
  <si>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</si>
  <si>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</si>
  <si>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</si>
  <si>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</si>
  <si>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</si>
  <si>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</si>
  <si>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</si>
  <si>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</si>
  <si>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</si>
  <si>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</si>
  <si>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</si>
  <si>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</si>
  <si>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</si>
  <si>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</si>
  <si>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</si>
  <si>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</si>
  <si>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</si>
  <si>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</si>
  <si>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</si>
  <si>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</si>
  <si>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</si>
  <si>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</si>
  <si>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</si>
  <si>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</si>
  <si>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</si>
  <si>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</si>
  <si>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</si>
  <si>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</si>
  <si>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</si>
  <si>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</si>
  <si>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</si>
  <si>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</si>
  <si>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</si>
  <si>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</si>
  <si>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</si>
  <si>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</si>
  <si>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</si>
  <si>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</si>
  <si>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</si>
  <si>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</si>
  <si>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</si>
  <si>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</si>
  <si>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</si>
  <si>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</si>
  <si>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</si>
  <si>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</si>
  <si>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</si>
  <si>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</si>
  <si>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</si>
  <si>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</si>
  <si>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</si>
  <si>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</si>
  <si>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</si>
  <si>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</si>
  <si>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</si>
  <si>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</si>
  <si>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</si>
  <si>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</si>
  <si>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</si>
  <si>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</si>
  <si>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</si>
  <si>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</si>
  <si>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</si>
  <si>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</si>
  <si>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</si>
  <si>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</si>
  <si>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</si>
  <si>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</si>
  <si>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</si>
  <si>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</si>
  <si>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</si>
  <si>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</si>
  <si>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</si>
  <si>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</si>
  <si>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</si>
  <si>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</si>
  <si>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</si>
  <si>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</si>
  <si>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</si>
  <si>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</si>
  <si>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</si>
  <si>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</si>
  <si>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</si>
  <si>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</si>
  <si>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</si>
  <si>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</si>
  <si>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</si>
  <si>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</si>
  <si>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</si>
  <si>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</si>
  <si>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</si>
  <si>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</si>
  <si>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</si>
  <si>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</si>
  <si>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</si>
  <si>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</si>
  <si>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</si>
  <si>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</si>
  <si>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</si>
  <si>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</si>
  <si>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</si>
  <si>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</si>
  <si>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</si>
  <si>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</si>
  <si>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</si>
  <si>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</si>
  <si>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</si>
  <si>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</si>
  <si>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</si>
  <si>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</si>
  <si>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</si>
  <si>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</si>
  <si>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</si>
  <si>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</si>
  <si>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</si>
  <si>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</si>
  <si>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</si>
  <si>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</si>
  <si>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</si>
  <si>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</si>
  <si>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</si>
  <si>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</si>
  <si>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</si>
  <si>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</si>
  <si>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</si>
  <si>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</si>
  <si>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</si>
  <si>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</si>
  <si>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</si>
  <si>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</si>
  <si>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</si>
  <si>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</si>
  <si>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</si>
  <si>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</si>
  <si>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</si>
  <si>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</si>
  <si>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</si>
  <si>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</si>
  <si>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</si>
  <si>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</si>
  <si>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</si>
  <si>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</si>
  <si>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</si>
  <si>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</si>
  <si>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</si>
  <si>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</si>
  <si>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</si>
  <si>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</si>
  <si>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</si>
  <si>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</si>
  <si>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</si>
  <si>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</si>
  <si>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</si>
  <si>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</si>
  <si>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</si>
  <si>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</si>
  <si>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</si>
  <si>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</si>
  <si>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</si>
  <si>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</si>
  <si>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</si>
  <si>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</si>
  <si>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</si>
  <si>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</si>
  <si>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</si>
  <si>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</si>
  <si>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</si>
  <si>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</si>
  <si>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</si>
  <si>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</si>
  <si>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</si>
  <si>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</si>
  <si>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</si>
  <si>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</si>
  <si>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</si>
  <si>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</si>
  <si>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</si>
  <si>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</si>
  <si>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</si>
  <si>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</si>
  <si>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</si>
  <si>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</si>
  <si>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</si>
  <si>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</si>
  <si>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</si>
  <si>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</si>
  <si>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</si>
  <si>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</si>
  <si>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</si>
  <si>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</si>
  <si>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</si>
  <si>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</si>
  <si>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</si>
  <si>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</si>
  <si>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</si>
  <si>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</si>
  <si>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</si>
  <si>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</si>
  <si>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</si>
  <si>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</si>
  <si>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</si>
  <si>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</si>
  <si>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</si>
  <si>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</si>
  <si>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</si>
  <si>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</si>
  <si>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</si>
  <si>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</si>
  <si>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</si>
  <si>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</si>
  <si>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</si>
  <si>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</si>
  <si>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</si>
  <si>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</si>
  <si>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</si>
  <si>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</si>
  <si>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</si>
  <si>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</si>
  <si>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</si>
  <si>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</si>
  <si>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</si>
  <si>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</si>
  <si>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</si>
  <si>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</si>
  <si>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</si>
  <si>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</si>
  <si>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</si>
  <si>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</si>
  <si>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</si>
  <si>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</si>
  <si>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</si>
  <si>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</si>
  <si>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</si>
  <si>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</si>
  <si>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</si>
  <si>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</si>
  <si>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</si>
  <si>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</si>
  <si>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</si>
  <si>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</si>
  <si>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</si>
  <si>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</si>
  <si>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</si>
  <si>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</si>
  <si>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</si>
  <si>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</si>
  <si>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</si>
  <si>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</si>
  <si>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</si>
  <si>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</si>
  <si>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</si>
  <si>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</si>
  <si>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</si>
  <si>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</si>
  <si>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</si>
  <si>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</si>
  <si>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</si>
  <si>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</si>
  <si>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</si>
  <si>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</si>
  <si>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</si>
  <si>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</si>
  <si>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</si>
  <si>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</si>
  <si>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</si>
  <si>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</si>
  <si>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</si>
  <si>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</si>
  <si>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</si>
  <si>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</si>
  <si>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</si>
  <si>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</si>
  <si>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</si>
  <si>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</si>
  <si>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</si>
  <si>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</si>
  <si>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</si>
  <si>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</si>
  <si>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</si>
  <si>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</si>
  <si>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</si>
  <si>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</si>
  <si>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</si>
  <si>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</si>
  <si>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</si>
  <si>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</si>
  <si>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</si>
  <si>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</si>
  <si>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</si>
  <si>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</si>
  <si>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</si>
  <si>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</si>
  <si>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</si>
  <si>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</si>
  <si>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</si>
  <si>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</si>
  <si>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</si>
  <si>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</si>
  <si>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</si>
  <si>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</si>
  <si>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</si>
  <si>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</si>
  <si>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</si>
  <si>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</si>
  <si>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</si>
  <si>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</si>
  <si>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</si>
  <si>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</si>
  <si>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</si>
  <si>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</si>
  <si>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</si>
  <si>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</si>
  <si>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</si>
  <si>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</si>
  <si>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</si>
  <si>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</si>
  <si>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</si>
  <si>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</si>
  <si>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</si>
  <si>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</si>
  <si>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</si>
  <si>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</si>
  <si>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</si>
  <si>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</si>
  <si>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</si>
  <si>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</si>
  <si>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</si>
  <si>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</si>
  <si>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</si>
  <si>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</si>
  <si>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</si>
  <si>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</si>
  <si>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</si>
  <si>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</si>
  <si>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</si>
  <si>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</si>
  <si>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</si>
  <si>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</si>
  <si>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</si>
  <si>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</si>
  <si>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</si>
  <si>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</si>
  <si>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</si>
  <si>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</si>
  <si>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</si>
  <si>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</si>
  <si>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</si>
  <si>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</si>
  <si>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</si>
  <si>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</si>
  <si>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</si>
  <si>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</si>
  <si>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</si>
  <si>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</si>
  <si>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</si>
  <si>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</si>
  <si>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</si>
  <si>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</si>
  <si>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</si>
  <si>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</si>
  <si>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</si>
  <si>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</si>
  <si>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</si>
  <si>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</si>
  <si>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</si>
  <si>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</si>
  <si>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</si>
  <si>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</si>
  <si>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</si>
  <si>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</si>
  <si>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</si>
  <si>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</si>
  <si>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</si>
  <si>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</si>
  <si>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</si>
  <si>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</si>
  <si>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</si>
  <si>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</si>
  <si>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</si>
  <si>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</si>
  <si>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</si>
  <si>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</si>
  <si>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</si>
  <si>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</si>
  <si>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</si>
  <si>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</si>
  <si>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</si>
  <si>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</si>
  <si>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</si>
  <si>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</si>
  <si>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</si>
  <si>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</si>
  <si>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</si>
  <si>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</si>
  <si>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</si>
  <si>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</si>
  <si>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</si>
  <si>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</si>
  <si>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</si>
  <si>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</si>
  <si>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</si>
  <si>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</si>
  <si>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</si>
  <si>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</si>
  <si>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</si>
  <si>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</si>
  <si>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</si>
  <si>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</si>
  <si>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</si>
  <si>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</si>
  <si>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</si>
  <si>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</si>
  <si>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</si>
  <si>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</si>
  <si>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</si>
  <si>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</si>
  <si>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</si>
  <si>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</si>
  <si>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</si>
  <si>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</si>
  <si>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</si>
  <si>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</si>
  <si>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</si>
  <si>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</si>
  <si>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</si>
  <si>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</si>
  <si>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</si>
  <si>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</si>
  <si>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</si>
  <si>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</si>
  <si>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</si>
  <si>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</si>
  <si>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</si>
  <si>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</si>
  <si>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</si>
  <si>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</si>
  <si>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</si>
  <si>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</si>
  <si>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</si>
  <si>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</si>
  <si>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</si>
  <si>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</si>
  <si>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</si>
  <si>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</si>
  <si>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</si>
  <si>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</si>
  <si>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</si>
  <si>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</si>
  <si>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</si>
  <si>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</si>
  <si>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</si>
  <si>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</si>
  <si>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</si>
  <si>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</si>
  <si>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</si>
  <si>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</si>
  <si>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</si>
  <si>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</si>
  <si>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</si>
  <si>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</si>
  <si>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</si>
  <si>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</si>
  <si>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</si>
  <si>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</si>
  <si>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</si>
  <si>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</si>
  <si>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</si>
  <si>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</si>
  <si>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</si>
  <si>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</si>
  <si>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</si>
  <si>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</si>
  <si>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</si>
  <si>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</si>
  <si>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</si>
  <si>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</si>
  <si>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</si>
  <si>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</si>
  <si>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</si>
  <si>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</si>
  <si>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</si>
  <si>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</si>
  <si>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</si>
  <si>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</si>
  <si>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</si>
  <si>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</si>
  <si>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</si>
  <si>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</si>
  <si>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</si>
  <si>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</si>
  <si>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</si>
  <si>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</si>
  <si>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</si>
  <si>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</si>
  <si>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</si>
  <si>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</si>
  <si>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</si>
  <si>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</si>
  <si>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</si>
  <si>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</si>
  <si>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</si>
  <si>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</si>
  <si>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</si>
  <si>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</si>
  <si>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</si>
  <si>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</si>
  <si>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</si>
  <si>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</si>
  <si>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</si>
  <si>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</si>
  <si>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</si>
  <si>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</si>
  <si>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</si>
  <si>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</si>
  <si>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</si>
  <si>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</si>
  <si>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</si>
  <si>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</si>
  <si>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</si>
  <si>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</si>
  <si>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</si>
  <si>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</si>
  <si>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</si>
  <si>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</si>
  <si>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</si>
  <si>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</si>
  <si>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</si>
  <si>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</si>
  <si>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</si>
  <si>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</si>
  <si>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</si>
  <si>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</si>
  <si>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</si>
  <si>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</si>
  <si>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</si>
  <si>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</si>
  <si>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</si>
  <si>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</si>
  <si>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</si>
  <si>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</si>
  <si>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</si>
  <si>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</si>
  <si>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</si>
  <si>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</si>
  <si>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</si>
  <si>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</si>
  <si>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</si>
  <si>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</si>
  <si>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</si>
  <si>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</si>
  <si>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</si>
  <si>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</si>
  <si>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</si>
  <si>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</si>
  <si>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</si>
  <si>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</si>
  <si>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</si>
  <si>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</si>
  <si>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</si>
  <si>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</si>
  <si>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</si>
  <si>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</si>
  <si>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</si>
  <si>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</si>
  <si>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</si>
  <si>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</si>
  <si>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</si>
  <si>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</si>
  <si>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</si>
  <si>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</si>
  <si>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</si>
  <si>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</si>
  <si>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</si>
  <si>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</si>
  <si>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</si>
  <si>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</si>
  <si>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</si>
  <si>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</si>
  <si>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</si>
  <si>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</si>
  <si>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</si>
  <si>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</si>
  <si>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</si>
  <si>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</si>
  <si>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</si>
  <si>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</si>
  <si>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</si>
  <si>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</si>
  <si>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</si>
  <si>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</si>
  <si>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</si>
  <si>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</si>
  <si>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</si>
  <si>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</si>
  <si>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</si>
  <si>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</si>
  <si>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</si>
  <si>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</si>
  <si>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</si>
  <si>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</si>
  <si>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</si>
  <si>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</si>
  <si>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</si>
  <si>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</si>
  <si>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</si>
  <si>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</si>
  <si>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</si>
  <si>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</si>
  <si>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</si>
  <si>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</si>
  <si>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</si>
  <si>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</si>
  <si>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</si>
  <si>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</si>
  <si>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</si>
  <si>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</si>
  <si>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</si>
  <si>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</si>
  <si>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</si>
  <si>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</si>
  <si>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</si>
  <si>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</si>
  <si>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</si>
  <si>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</si>
  <si>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</si>
  <si>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</si>
  <si>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</si>
  <si>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</si>
  <si>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</si>
  <si>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</si>
  <si>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</si>
  <si>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</si>
  <si>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</si>
  <si>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</si>
  <si>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</si>
  <si>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</si>
  <si>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</si>
  <si>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</si>
  <si>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</si>
  <si>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</si>
  <si>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</si>
  <si>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</si>
  <si>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</si>
  <si>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</si>
  <si>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</si>
  <si>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</si>
  <si>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</si>
  <si>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</si>
  <si>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</si>
  <si>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</si>
  <si>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</si>
  <si>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</si>
  <si>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</si>
  <si>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</si>
  <si>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</si>
  <si>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</si>
  <si>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</si>
  <si>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</si>
  <si>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</si>
  <si>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</si>
  <si>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</si>
  <si>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</si>
  <si>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</si>
  <si>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</si>
  <si>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</si>
  <si>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</si>
  <si>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</si>
  <si>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</si>
  <si>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</si>
  <si>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</si>
  <si>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</si>
  <si>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</si>
  <si>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</si>
  <si>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</si>
  <si>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</si>
  <si>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</si>
  <si>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</si>
  <si>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</si>
  <si>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</si>
  <si>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</si>
  <si>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</si>
  <si>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</si>
  <si>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</si>
  <si>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</si>
  <si>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</si>
  <si>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</si>
  <si>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</si>
  <si>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</si>
  <si>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</si>
  <si>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</si>
  <si>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</si>
  <si>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</si>
  <si>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</si>
  <si>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</si>
  <si>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</si>
  <si>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</si>
  <si>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</si>
  <si>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</si>
  <si>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</si>
  <si>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</si>
  <si>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</si>
  <si>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</si>
  <si>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</si>
  <si>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</si>
  <si>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</si>
  <si>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</si>
  <si>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</si>
  <si>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</si>
  <si>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</si>
  <si>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</si>
  <si>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</si>
  <si>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</si>
  <si>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</si>
  <si>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</si>
  <si>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</si>
  <si>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</si>
  <si>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</si>
  <si>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</si>
  <si>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</si>
  <si>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</si>
  <si>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</si>
  <si>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</si>
  <si>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</si>
  <si>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</si>
  <si>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</si>
  <si>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</si>
  <si>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</si>
  <si>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</si>
  <si>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</si>
  <si>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</si>
  <si>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</si>
  <si>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</si>
  <si>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</si>
  <si>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</si>
  <si>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</si>
  <si>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</si>
  <si>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</si>
  <si>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</si>
  <si>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</si>
  <si>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</si>
  <si>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</si>
  <si>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</si>
  <si>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</si>
  <si>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</si>
  <si>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</si>
  <si>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</si>
  <si>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</si>
  <si>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</si>
  <si>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</si>
  <si>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</si>
  <si>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</si>
  <si>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</si>
  <si>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</si>
  <si>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</si>
  <si>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</si>
  <si>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</si>
  <si>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</si>
  <si>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</si>
  <si>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</si>
  <si>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</si>
  <si>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</si>
  <si>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</si>
  <si>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</si>
  <si>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</si>
  <si>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</si>
  <si>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</si>
  <si>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</si>
  <si>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</si>
  <si>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</si>
  <si>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</si>
  <si>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</si>
  <si>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</si>
  <si>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</si>
  <si>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</si>
  <si>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</si>
  <si>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</si>
  <si>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</si>
  <si>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</si>
  <si>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</si>
  <si>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</si>
  <si>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</si>
  <si>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</si>
  <si>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</si>
  <si>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</si>
  <si>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</si>
  <si>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</si>
  <si>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</si>
  <si>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</si>
  <si>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</si>
  <si>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</si>
  <si>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</si>
  <si>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</si>
  <si>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</si>
  <si>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</si>
  <si>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</si>
  <si>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</si>
  <si>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</si>
  <si>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</si>
  <si>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</si>
  <si>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</si>
  <si>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</si>
  <si>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</si>
  <si>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</si>
  <si>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</si>
  <si>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</si>
  <si>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</si>
  <si>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</si>
  <si>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</si>
  <si>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</si>
  <si>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</si>
  <si>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</si>
  <si>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</si>
  <si>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</si>
  <si>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</si>
  <si>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</si>
  <si>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</si>
  <si>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</si>
  <si>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</si>
  <si>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</si>
  <si>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</si>
  <si>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</si>
  <si>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</si>
  <si>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</si>
  <si>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</si>
  <si>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</si>
  <si>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</si>
  <si>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</si>
  <si>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</si>
  <si>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</si>
  <si>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</si>
  <si>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</si>
  <si>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</si>
  <si>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</si>
  <si>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</si>
  <si>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</si>
  <si>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</si>
  <si>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</si>
  <si>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</si>
  <si>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</si>
  <si>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</si>
  <si>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</si>
  <si>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</si>
  <si>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</si>
  <si>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</si>
  <si>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</si>
  <si>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</si>
  <si>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</si>
  <si>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</si>
  <si>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</si>
  <si>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</si>
  <si>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</si>
  <si>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</si>
  <si>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</si>
  <si>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</si>
  <si>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</si>
  <si>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</si>
  <si>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</si>
  <si>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</si>
  <si>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</si>
  <si>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</si>
  <si>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</si>
  <si>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</si>
  <si>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</si>
  <si>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</si>
  <si>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</si>
  <si>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</si>
  <si>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</si>
  <si>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</si>
  <si>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</si>
  <si>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</si>
  <si>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</si>
  <si>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</si>
  <si>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</si>
  <si>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</si>
  <si>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</si>
  <si>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</si>
  <si>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</si>
  <si>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</si>
  <si>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</si>
  <si>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</si>
  <si>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</si>
  <si>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</si>
  <si>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</si>
  <si>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</si>
  <si>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</si>
  <si>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</si>
  <si>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</si>
  <si>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</si>
  <si>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</si>
  <si>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</si>
  <si>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</si>
  <si>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</si>
  <si>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</si>
  <si>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</si>
  <si>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</si>
  <si>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</si>
  <si>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</si>
  <si>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</si>
  <si>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</si>
  <si>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</si>
  <si>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</si>
  <si>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</si>
  <si>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</si>
  <si>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</si>
  <si>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</si>
  <si>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</si>
  <si>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</si>
  <si>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</si>
  <si>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</si>
  <si>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</si>
  <si>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</si>
  <si>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</si>
  <si>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</si>
  <si>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</si>
  <si>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</si>
  <si>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</si>
  <si>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</si>
  <si>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</si>
  <si>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</si>
  <si>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</si>
  <si>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</si>
  <si>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</si>
  <si>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</si>
  <si>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</si>
  <si>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</si>
  <si>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</si>
  <si>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</si>
  <si>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</si>
  <si>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</si>
  <si>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</si>
  <si>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</si>
  <si>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</si>
  <si>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</si>
  <si>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</si>
  <si>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</si>
  <si>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</si>
  <si>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</si>
  <si>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</si>
  <si>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</si>
  <si>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</si>
  <si>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</si>
  <si>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</si>
  <si>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</si>
  <si>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</si>
  <si>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</si>
  <si>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</si>
  <si>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</si>
  <si>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</si>
  <si>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</si>
  <si>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</si>
  <si>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</si>
  <si>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</si>
  <si>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</si>
  <si>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</si>
  <si>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</si>
  <si>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</si>
  <si>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</si>
  <si>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</si>
  <si>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</si>
  <si>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</si>
  <si>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</si>
  <si>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</si>
  <si>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</si>
  <si>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</si>
  <si>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</si>
  <si>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</si>
  <si>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</si>
  <si>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</si>
  <si>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</si>
  <si>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</si>
  <si>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</si>
  <si>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</si>
  <si>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</si>
  <si>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</si>
  <si>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</si>
  <si>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</si>
  <si>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</si>
  <si>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</si>
  <si>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</si>
  <si>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</si>
  <si>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</si>
  <si>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</si>
  <si>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</si>
  <si>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</si>
  <si>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</si>
  <si>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</si>
  <si>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</si>
  <si>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</si>
  <si>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</si>
  <si>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</si>
  <si>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</si>
  <si>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</si>
  <si>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</si>
  <si>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</si>
  <si>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</si>
  <si>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</si>
  <si>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</si>
  <si>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</si>
  <si>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</si>
  <si>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</si>
  <si>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</si>
  <si>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</si>
  <si>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</si>
  <si>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</si>
  <si>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</si>
  <si>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</si>
  <si>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</si>
  <si>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</si>
  <si>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</si>
  <si>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</si>
  <si>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</si>
  <si>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</si>
  <si>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</si>
  <si>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</si>
  <si>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</si>
  <si>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</si>
  <si>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</si>
  <si>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</si>
  <si>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</si>
  <si>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</si>
  <si>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</si>
  <si>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</si>
  <si>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</si>
  <si>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</si>
  <si>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</si>
  <si>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</si>
  <si>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</si>
  <si>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</si>
  <si>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</si>
  <si>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</si>
  <si>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</si>
  <si>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</si>
  <si>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</si>
  <si>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</si>
  <si>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</si>
  <si>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</si>
  <si>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</si>
  <si>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</si>
  <si>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</si>
  <si>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</si>
  <si>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</si>
  <si>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</si>
  <si>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</si>
  <si>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</si>
  <si>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</si>
  <si>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</si>
  <si>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</si>
  <si>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</si>
  <si>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</si>
  <si>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</si>
  <si>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</si>
  <si>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</si>
  <si>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</si>
  <si>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</si>
  <si>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</si>
  <si>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</si>
  <si>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</si>
  <si>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</si>
  <si>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</si>
  <si>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</si>
  <si>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</si>
  <si>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</si>
  <si>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</si>
  <si>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</si>
  <si>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</si>
  <si>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</si>
  <si>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</si>
  <si>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</si>
  <si>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</si>
  <si>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</si>
  <si>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</si>
  <si>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</si>
  <si>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</si>
  <si>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</si>
  <si>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</si>
  <si>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</si>
  <si>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</si>
  <si>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</si>
  <si>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</si>
  <si>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</si>
  <si>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</si>
  <si>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</si>
  <si>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</si>
  <si>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</si>
  <si>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</si>
  <si>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</si>
  <si>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</si>
  <si>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</si>
  <si>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</si>
  <si>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</si>
  <si>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</si>
  <si>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</si>
  <si>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</si>
  <si>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</si>
  <si>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</si>
  <si>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</si>
  <si>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</si>
  <si>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</si>
  <si>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</si>
  <si>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</si>
  <si>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</si>
  <si>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</si>
  <si>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</si>
  <si>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</si>
  <si>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</si>
  <si>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</si>
  <si>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</si>
  <si>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</si>
  <si>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</si>
  <si>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</si>
  <si>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</si>
  <si>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</si>
  <si>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</si>
  <si>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</si>
  <si>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</si>
  <si>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</si>
  <si>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</si>
  <si>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</si>
  <si>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</si>
  <si>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</si>
  <si>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</si>
  <si>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</si>
  <si>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</si>
  <si>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</si>
  <si>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</si>
  <si>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</si>
  <si>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</si>
  <si>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</si>
  <si>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</si>
  <si>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</si>
  <si>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</si>
  <si>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</si>
  <si>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</si>
  <si>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</si>
  <si>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</si>
  <si>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</si>
  <si>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</si>
  <si>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</si>
  <si>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</si>
  <si>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</si>
  <si>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</si>
  <si>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</si>
  <si>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</si>
  <si>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</si>
  <si>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</si>
  <si>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</si>
  <si>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</si>
  <si>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</si>
  <si>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</si>
  <si>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</si>
  <si>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</si>
  <si>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</si>
  <si>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</si>
  <si>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</si>
  <si>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</si>
  <si>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</si>
  <si>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</si>
  <si>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</si>
  <si>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</si>
  <si>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</si>
  <si>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</si>
  <si>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</si>
  <si>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</si>
  <si>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</si>
  <si>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</si>
  <si>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</si>
  <si>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</si>
  <si>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</si>
  <si>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</si>
  <si>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</si>
  <si>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</si>
  <si>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</si>
  <si>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</si>
  <si>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</si>
  <si>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</si>
  <si>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</si>
  <si>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</si>
  <si>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</si>
  <si>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</si>
  <si>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</si>
  <si>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</si>
  <si>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</si>
  <si>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</si>
  <si>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</si>
  <si>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</si>
  <si>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</si>
  <si>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</si>
  <si>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</si>
  <si>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</si>
  <si>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</si>
  <si>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</si>
  <si>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</si>
  <si>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</si>
  <si>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</si>
  <si>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</si>
  <si>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</si>
  <si>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</si>
  <si>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</si>
  <si>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</si>
  <si>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</si>
  <si>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</si>
  <si>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</si>
  <si>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</si>
  <si>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</si>
  <si>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</si>
  <si>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</si>
  <si>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</si>
  <si>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</si>
  <si>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</si>
  <si>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</si>
  <si>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</si>
  <si>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</si>
  <si>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</si>
  <si>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</si>
  <si>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</si>
  <si>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</si>
  <si>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</si>
  <si>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</si>
  <si>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</si>
  <si>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</si>
  <si>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</si>
  <si>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</si>
  <si>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</si>
  <si>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</si>
  <si>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</si>
  <si>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</si>
  <si>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</si>
  <si>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</si>
  <si>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</si>
  <si>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</si>
  <si>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</si>
  <si>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</si>
  <si>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</si>
  <si>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</si>
  <si>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</si>
  <si>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</si>
  <si>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</si>
  <si>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</si>
  <si>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</si>
  <si>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</si>
  <si>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</si>
  <si>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</si>
  <si>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</si>
  <si>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</si>
  <si>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</si>
  <si>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</si>
  <si>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</si>
  <si>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</si>
  <si>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</si>
  <si>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</si>
  <si>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</si>
  <si>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</si>
  <si>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</si>
  <si>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</si>
  <si>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</si>
  <si>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</si>
  <si>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</si>
  <si>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</si>
  <si>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</si>
  <si>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</si>
  <si>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</si>
  <si>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</si>
  <si>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</si>
  <si>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</si>
  <si>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</si>
  <si>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</si>
  <si>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</si>
  <si>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</si>
  <si>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</si>
  <si>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</si>
  <si>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</si>
  <si>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</si>
  <si>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</si>
  <si>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</si>
  <si>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</si>
  <si>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</si>
  <si>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</si>
  <si>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</si>
  <si>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</si>
  <si>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</si>
  <si>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</si>
  <si>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</si>
  <si>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</si>
  <si>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</si>
  <si>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</si>
  <si>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</si>
  <si>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</si>
  <si>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</si>
  <si>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</si>
  <si>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</si>
  <si>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</si>
  <si>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</si>
  <si>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</si>
  <si>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</si>
  <si>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</si>
  <si>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</si>
  <si>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</si>
  <si>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</si>
  <si>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</si>
  <si>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</si>
  <si>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</si>
  <si>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</si>
  <si>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</si>
  <si>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</si>
  <si>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</si>
  <si>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</si>
  <si>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</si>
  <si>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</si>
  <si>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</si>
  <si>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</si>
  <si>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</si>
  <si>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</si>
  <si>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</si>
  <si>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</si>
  <si>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</si>
  <si>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</si>
  <si>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</si>
  <si>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</si>
  <si>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</si>
  <si>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</si>
  <si>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</si>
  <si>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</si>
  <si>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</si>
  <si>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</si>
  <si>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</si>
  <si>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</si>
  <si>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</si>
  <si>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</si>
  <si>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</si>
  <si>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</si>
  <si>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</si>
  <si>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</si>
  <si>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</si>
  <si>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</si>
  <si>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</si>
  <si>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</si>
  <si>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</si>
  <si>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</si>
  <si>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</si>
  <si>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</si>
  <si>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</si>
  <si>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</si>
  <si>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</si>
  <si>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</si>
  <si>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</si>
  <si>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</si>
  <si>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</si>
  <si>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</si>
  <si>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</si>
  <si>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</si>
  <si>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</si>
  <si>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</si>
  <si>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</si>
  <si>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</si>
  <si>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</si>
  <si>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</si>
  <si>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</si>
  <si>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</si>
  <si>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</si>
  <si>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</si>
  <si>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</si>
  <si>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</si>
  <si>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</si>
  <si>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</si>
  <si>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</si>
  <si>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</si>
  <si>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</si>
  <si>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</si>
  <si>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</si>
  <si>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</si>
  <si>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</si>
  <si>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</si>
  <si>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</si>
  <si>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</si>
  <si>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</si>
  <si>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</si>
  <si>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</si>
  <si>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</si>
  <si>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</si>
  <si>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</si>
  <si>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</si>
  <si>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</si>
  <si>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</si>
  <si>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</si>
  <si>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</si>
  <si>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</si>
  <si>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</si>
  <si>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</si>
  <si>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</si>
  <si>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</si>
  <si>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</si>
  <si>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</si>
  <si>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</si>
  <si>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</si>
  <si>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</si>
  <si>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</si>
  <si>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</si>
  <si>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</si>
  <si>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</si>
  <si>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</si>
  <si>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</si>
  <si>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</si>
  <si>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</si>
  <si>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</si>
  <si>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</si>
  <si>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</si>
  <si>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</si>
  <si>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</si>
  <si>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</si>
  <si>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</si>
  <si>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</si>
  <si>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</si>
  <si>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</si>
  <si>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</si>
  <si>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</si>
  <si>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</si>
  <si>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</si>
  <si>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</si>
  <si>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</si>
  <si>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</si>
  <si>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</si>
  <si>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</si>
  <si>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</si>
  <si>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</si>
  <si>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</si>
  <si>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</si>
  <si>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</si>
  <si>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</si>
  <si>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</si>
  <si>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</si>
  <si>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</si>
  <si>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</si>
  <si>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</si>
  <si>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</si>
  <si>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</si>
  <si>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</si>
  <si>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</si>
  <si>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</si>
  <si>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</si>
  <si>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</si>
  <si>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</si>
  <si>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</si>
  <si>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</si>
  <si>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</si>
  <si>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</si>
  <si>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</si>
  <si>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</si>
  <si>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</si>
  <si>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</si>
  <si>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</si>
  <si>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</si>
  <si>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</si>
  <si>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</si>
  <si>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</si>
  <si>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</si>
  <si>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</si>
  <si>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</si>
  <si>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</si>
  <si>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</si>
  <si>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</si>
  <si>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</si>
  <si>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</si>
  <si>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</si>
  <si>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</si>
  <si>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</si>
  <si>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</si>
  <si>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</si>
  <si>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</si>
  <si>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</si>
  <si>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</si>
  <si>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</si>
  <si>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</si>
  <si>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</si>
  <si>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</si>
  <si>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</si>
  <si>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</si>
  <si>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</si>
  <si>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</si>
  <si>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</si>
  <si>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</si>
  <si>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</si>
  <si>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</si>
  <si>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</si>
  <si>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</si>
  <si>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</si>
  <si>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</si>
  <si>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</si>
  <si>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</si>
  <si>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</si>
  <si>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</si>
  <si>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</si>
  <si>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</si>
  <si>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</si>
  <si>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</si>
  <si>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</si>
  <si>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</si>
  <si>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</si>
  <si>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</si>
  <si>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</si>
  <si>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</si>
  <si>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</si>
  <si>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</si>
  <si>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</si>
  <si>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</si>
  <si>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</si>
  <si>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</si>
  <si>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</si>
  <si>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</si>
  <si>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</si>
  <si>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</si>
  <si>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</si>
  <si>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</si>
  <si>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</si>
  <si>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</si>
  <si>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</si>
  <si>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</si>
  <si>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</si>
  <si>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</si>
  <si>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</si>
  <si>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</si>
  <si>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</si>
  <si>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</si>
  <si>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</si>
  <si>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</si>
  <si>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</si>
  <si>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</si>
  <si>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</si>
  <si>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</si>
  <si>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</si>
  <si>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</si>
  <si>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</si>
  <si>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</si>
  <si>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</si>
  <si>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</si>
  <si>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</si>
  <si>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</si>
  <si>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</si>
  <si>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</si>
  <si>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</si>
  <si>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</si>
  <si>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</si>
  <si>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</si>
  <si>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</si>
  <si>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</si>
  <si>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</si>
  <si>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</si>
  <si>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</si>
  <si>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</si>
  <si>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</si>
  <si>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</si>
  <si>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</si>
  <si>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</si>
  <si>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</si>
  <si>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</si>
  <si>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</si>
  <si>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</si>
  <si>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</si>
  <si>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</si>
  <si>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</si>
  <si>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</si>
  <si>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</si>
  <si>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</si>
  <si>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</si>
  <si>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</si>
  <si>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</si>
  <si>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</si>
  <si>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</si>
  <si>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</si>
  <si>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</si>
  <si>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</si>
  <si>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</si>
  <si>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</si>
  <si>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</si>
  <si>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</si>
  <si>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</si>
  <si>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</si>
  <si>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</si>
  <si>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</si>
  <si>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</si>
  <si>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</si>
  <si>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</si>
  <si>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</si>
  <si>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</si>
  <si>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</si>
  <si>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</si>
  <si>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</si>
  <si>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</si>
  <si>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</si>
  <si>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</si>
  <si>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</si>
  <si>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</si>
  <si>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</si>
  <si>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</si>
  <si>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</si>
  <si>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</si>
  <si>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</si>
  <si>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</si>
  <si>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</si>
  <si>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</si>
  <si>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</si>
  <si>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</si>
  <si>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</si>
  <si>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</si>
  <si>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</si>
  <si>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</si>
  <si>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</si>
  <si>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</si>
  <si>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</si>
  <si>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</si>
  <si>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</si>
  <si>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</si>
  <si>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</si>
  <si>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</si>
  <si>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</si>
  <si>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</si>
  <si>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</si>
  <si>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</si>
  <si>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</si>
  <si>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</si>
  <si>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</si>
  <si>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</si>
  <si>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</si>
  <si>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</si>
  <si>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</si>
  <si>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</si>
  <si>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</si>
  <si>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</si>
  <si>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</si>
  <si>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</si>
  <si>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</si>
  <si>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</si>
  <si>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</si>
  <si>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</si>
  <si>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</si>
  <si>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</si>
  <si>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</si>
  <si>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</si>
  <si>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</si>
  <si>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</si>
  <si>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</si>
  <si>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</si>
  <si>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</si>
  <si>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</si>
  <si>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</si>
  <si>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</si>
  <si>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</si>
  <si>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</si>
  <si>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</si>
  <si>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</si>
  <si>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</si>
  <si>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</si>
  <si>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</si>
  <si>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</si>
  <si>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</si>
  <si>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</si>
  <si>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</si>
  <si>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</si>
  <si>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</si>
  <si>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</si>
  <si>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</si>
  <si>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</si>
  <si>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</si>
  <si>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</si>
  <si>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</si>
  <si>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</si>
  <si>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</si>
  <si>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</si>
  <si>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</si>
  <si>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</si>
  <si>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</si>
  <si>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</si>
  <si>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</si>
  <si>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</si>
  <si>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</si>
  <si>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</si>
  <si>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</si>
  <si>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</si>
  <si>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</si>
  <si>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</si>
  <si>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</si>
  <si>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</si>
  <si>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</si>
  <si>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</si>
  <si>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</si>
  <si>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</si>
  <si>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</si>
  <si>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</si>
  <si>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</si>
  <si>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</si>
  <si>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</si>
  <si>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</si>
  <si>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</si>
  <si>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</si>
  <si>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</si>
  <si>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</si>
  <si>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</si>
  <si>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</si>
  <si>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</si>
  <si>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</si>
  <si>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</si>
  <si>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</si>
  <si>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</si>
  <si>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</si>
  <si>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</si>
  <si>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</si>
  <si>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</si>
  <si>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</si>
  <si>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</si>
  <si>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</si>
  <si>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</si>
  <si>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</si>
  <si>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</si>
  <si>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</si>
  <si>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</si>
  <si>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</si>
  <si>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</si>
  <si>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</si>
  <si>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</si>
  <si>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</si>
  <si>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</si>
  <si>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</si>
  <si>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</si>
  <si>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</si>
  <si>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</si>
  <si>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</si>
  <si>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</si>
  <si>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</si>
  <si>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</si>
  <si>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</si>
  <si>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</si>
  <si>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</si>
  <si>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</si>
  <si>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</si>
  <si>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</si>
  <si>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</si>
  <si>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</si>
  <si>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</si>
  <si>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</si>
  <si>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</si>
  <si>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</si>
  <si>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</si>
  <si>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</si>
  <si>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</si>
  <si>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</si>
  <si>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</si>
  <si>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</si>
  <si>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</si>
  <si>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</si>
  <si>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</si>
  <si>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</si>
  <si>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</si>
  <si>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</si>
  <si>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</si>
  <si>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</si>
  <si>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</si>
  <si>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</si>
  <si>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</si>
  <si>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</si>
  <si>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</si>
  <si>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</si>
  <si>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</si>
  <si>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</si>
  <si>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</si>
  <si>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</si>
  <si>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</si>
  <si>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</si>
  <si>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</si>
  <si>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</si>
  <si>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</si>
  <si>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</si>
  <si>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</si>
  <si>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</si>
  <si>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</si>
  <si>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</si>
  <si>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</si>
  <si>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</si>
  <si>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</si>
  <si>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</si>
  <si>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</si>
  <si>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</si>
  <si>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</si>
  <si>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</si>
  <si>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</si>
  <si>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</si>
  <si>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</si>
  <si>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</si>
  <si>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</si>
  <si>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</si>
  <si>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</si>
  <si>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</si>
  <si>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</si>
  <si>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</si>
  <si>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</si>
  <si>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</si>
  <si>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</si>
  <si>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</si>
  <si>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</si>
  <si>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</si>
  <si>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</si>
  <si>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</si>
  <si>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</si>
  <si>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</si>
  <si>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</si>
  <si>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</si>
  <si>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</si>
  <si>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</si>
  <si>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</si>
  <si>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</si>
  <si>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</si>
  <si>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</si>
  <si>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</si>
  <si>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</si>
  <si>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</si>
  <si>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</si>
  <si>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</si>
  <si>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</si>
  <si>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</si>
  <si>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</si>
  <si>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</si>
  <si>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</si>
  <si>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</si>
  <si>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</si>
  <si>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</si>
  <si>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</si>
  <si>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</si>
  <si>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</si>
  <si>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</si>
  <si>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</si>
  <si>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</si>
  <si>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</si>
  <si>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</si>
  <si>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</si>
  <si>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</si>
  <si>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</si>
  <si>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</si>
  <si>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</si>
  <si>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</si>
  <si>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</si>
  <si>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</si>
  <si>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</si>
  <si>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</si>
  <si>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</si>
  <si>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</si>
  <si>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</si>
  <si>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</si>
  <si>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</si>
  <si>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</si>
  <si>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</si>
  <si>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</si>
  <si>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</si>
  <si>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</si>
  <si>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</si>
  <si>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</si>
  <si>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</si>
  <si>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</si>
  <si>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</si>
  <si>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</si>
  <si>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</si>
  <si>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</si>
  <si>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</si>
  <si>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</si>
  <si>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</si>
  <si>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</si>
  <si>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</si>
  <si>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</si>
  <si>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</si>
  <si>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</si>
  <si>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</si>
  <si>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</si>
  <si>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</si>
  <si>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</si>
  <si>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</si>
  <si>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</si>
  <si>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</si>
  <si>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</si>
  <si>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</si>
  <si>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</si>
  <si>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</si>
  <si>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</si>
  <si>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</si>
  <si>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</si>
  <si>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</si>
  <si>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</si>
  <si>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</si>
  <si>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</si>
  <si>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</si>
  <si>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</si>
  <si>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</si>
  <si>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</si>
  <si>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</si>
  <si>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</si>
  <si>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</si>
  <si>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</si>
  <si>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</si>
  <si>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</si>
  <si>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</si>
  <si>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</si>
  <si>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</si>
  <si>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</si>
  <si>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</si>
  <si>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</si>
  <si>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</si>
  <si>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</si>
  <si>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</si>
  <si>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</si>
  <si>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</si>
  <si>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</si>
  <si>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</si>
  <si>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</si>
  <si>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</si>
  <si>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</si>
  <si>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</si>
  <si>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</si>
  <si>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</si>
  <si>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</si>
  <si>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</si>
  <si>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</si>
  <si>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</si>
  <si>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</si>
  <si>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</si>
  <si>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</si>
  <si>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</si>
  <si>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</si>
  <si>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</si>
  <si>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</si>
  <si>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</si>
  <si>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</si>
  <si>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</si>
  <si>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</si>
  <si>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</si>
  <si>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</si>
  <si>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</si>
  <si>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</si>
  <si>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</si>
  <si>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</si>
  <si>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</si>
  <si>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</si>
  <si>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</si>
  <si>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</si>
  <si>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</si>
  <si>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</si>
  <si>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</si>
  <si>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</si>
  <si>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</si>
  <si>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</si>
  <si>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</si>
  <si>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</si>
  <si>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</si>
  <si>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</si>
  <si>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</si>
  <si>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</si>
  <si>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</si>
  <si>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</si>
  <si>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</si>
  <si>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</si>
  <si>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</si>
  <si>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</si>
  <si>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</si>
  <si>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</si>
  <si>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</si>
  <si>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</si>
  <si>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</si>
  <si>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</si>
  <si>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</si>
  <si>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</si>
  <si>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</si>
  <si>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</si>
  <si>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</si>
  <si>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</si>
  <si>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</si>
  <si>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</si>
  <si>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</si>
  <si>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</si>
  <si>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</si>
  <si>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</si>
  <si>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</si>
  <si>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</si>
  <si>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</si>
  <si>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</si>
  <si>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</si>
  <si>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</si>
  <si>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</si>
  <si>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</si>
  <si>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</si>
  <si>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</si>
  <si>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</si>
  <si>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</si>
  <si>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</si>
  <si>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</si>
  <si>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</si>
  <si>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</si>
  <si>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</si>
  <si>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</si>
  <si>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</si>
  <si>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</si>
  <si>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</si>
  <si>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</si>
  <si>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</si>
  <si>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</si>
  <si>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</si>
  <si>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</si>
  <si>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</si>
  <si>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</si>
  <si>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</si>
  <si>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</si>
  <si>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</si>
  <si>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</si>
  <si>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</si>
  <si>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</si>
  <si>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</si>
  <si>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</si>
  <si>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</si>
  <si>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</si>
  <si>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</si>
  <si>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</si>
  <si>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</si>
  <si>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</si>
  <si>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</si>
  <si>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</si>
  <si>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</si>
  <si>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</si>
  <si>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</si>
  <si>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</si>
  <si>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</si>
  <si>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</si>
  <si>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</si>
  <si>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</si>
  <si>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</si>
  <si>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</si>
  <si>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</si>
  <si>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</si>
  <si>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</si>
  <si>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</si>
  <si>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</si>
  <si>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</si>
  <si>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</si>
  <si>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</si>
  <si>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</si>
  <si>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</si>
  <si>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</si>
  <si>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</si>
  <si>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</si>
  <si>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</si>
  <si>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</si>
  <si>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</si>
  <si>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</si>
  <si>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</si>
  <si>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</si>
  <si>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</si>
  <si>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</si>
  <si>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</si>
  <si>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</si>
  <si>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</si>
  <si>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</si>
  <si>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</si>
  <si>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</si>
  <si>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</si>
  <si>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</si>
  <si>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</si>
  <si>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</si>
  <si>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</si>
  <si>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</si>
  <si>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</si>
  <si>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</si>
  <si>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</si>
  <si>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</si>
  <si>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</si>
  <si>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</si>
  <si>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</si>
  <si>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</si>
  <si>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</si>
  <si>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</si>
  <si>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</si>
  <si>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</si>
  <si>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</si>
  <si>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</si>
  <si>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</si>
  <si>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</si>
  <si>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</si>
  <si>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</si>
  <si>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</si>
  <si>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</si>
  <si>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</si>
  <si>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</si>
  <si>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</si>
  <si>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</si>
  <si>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</si>
  <si>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</si>
  <si>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</si>
  <si>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</si>
  <si>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</si>
  <si>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</si>
  <si>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</si>
  <si>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</si>
  <si>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</si>
  <si>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</si>
  <si>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</si>
  <si>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</si>
  <si>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</si>
  <si>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</si>
  <si>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</si>
  <si>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</si>
  <si>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</si>
  <si>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</si>
  <si>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</si>
  <si>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</si>
  <si>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</si>
  <si>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</si>
  <si>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</si>
  <si>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</si>
  <si>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</si>
  <si>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</si>
  <si>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</si>
  <si>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</si>
  <si>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</si>
  <si>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</si>
  <si>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</si>
  <si>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</si>
  <si>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</si>
  <si>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</si>
  <si>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</si>
  <si>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</si>
  <si>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</si>
  <si>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</si>
  <si>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</si>
  <si>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</si>
  <si>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</si>
  <si>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</si>
  <si>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</si>
  <si>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</si>
  <si>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</si>
  <si>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</si>
  <si>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</si>
  <si>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</si>
  <si>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</si>
  <si>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</si>
  <si>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</si>
  <si>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</si>
  <si>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</si>
  <si>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</si>
  <si>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</si>
  <si>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</si>
  <si>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</si>
  <si>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</si>
  <si>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</si>
  <si>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</si>
  <si>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</si>
  <si>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</si>
  <si>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</si>
  <si>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</si>
  <si>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</si>
  <si>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</si>
  <si>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</si>
  <si>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</si>
  <si>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</si>
  <si>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</si>
  <si>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</si>
  <si>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</si>
  <si>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</si>
  <si>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</si>
  <si>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</si>
  <si>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</si>
  <si>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</si>
  <si>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</si>
  <si>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</si>
  <si>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</si>
  <si>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</si>
  <si>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</si>
  <si>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</si>
  <si>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</si>
  <si>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</si>
  <si>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</si>
  <si>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</si>
  <si>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</si>
  <si>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</si>
  <si>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</si>
  <si>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</si>
  <si>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</si>
  <si>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</si>
  <si>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</si>
  <si>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</si>
  <si>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</si>
  <si>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</si>
  <si>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</si>
  <si>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</si>
  <si>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</si>
  <si>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</si>
  <si>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</si>
  <si>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</si>
  <si>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</si>
  <si>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</si>
  <si>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</si>
  <si>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</si>
  <si>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</si>
  <si>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</si>
  <si>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</si>
  <si>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</si>
  <si>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</si>
  <si>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</si>
  <si>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</si>
  <si>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</si>
  <si>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</si>
  <si>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</si>
  <si>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</si>
  <si>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</si>
  <si>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</si>
  <si>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</si>
  <si>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</si>
  <si>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</si>
  <si>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</si>
  <si>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</si>
  <si>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</si>
  <si>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</si>
  <si>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</si>
  <si>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</si>
  <si>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</si>
  <si>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</si>
  <si>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</si>
  <si>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</si>
  <si>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</si>
  <si>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</si>
  <si>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</si>
  <si>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</si>
  <si>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</si>
  <si>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</si>
  <si>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</si>
  <si>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</si>
  <si>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</si>
  <si>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</si>
  <si>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</si>
  <si>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</si>
  <si>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</si>
  <si>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</si>
  <si>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</si>
  <si>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</si>
  <si>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</si>
  <si>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</si>
  <si>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</si>
  <si>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</si>
  <si>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</si>
  <si>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</si>
  <si>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</si>
  <si>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</si>
  <si>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</si>
  <si>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</si>
  <si>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</si>
  <si>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</si>
  <si>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</si>
  <si>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</si>
  <si>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</si>
  <si>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</si>
  <si>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</si>
  <si>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</si>
  <si>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</si>
  <si>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</si>
  <si>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</si>
  <si>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</si>
  <si>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</si>
  <si>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</si>
  <si>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</si>
  <si>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</si>
  <si>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</si>
  <si>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</si>
  <si>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</si>
  <si>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</si>
  <si>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</si>
  <si>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</si>
  <si>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</si>
  <si>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</si>
  <si>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</si>
  <si>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</si>
  <si>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</si>
  <si>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</si>
  <si>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</si>
  <si>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</si>
  <si>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</si>
  <si>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</si>
  <si>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</si>
  <si>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</si>
  <si>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</si>
  <si>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</si>
  <si>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</si>
  <si>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</si>
  <si>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</si>
  <si>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</si>
  <si>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</si>
  <si>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</si>
  <si>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</si>
  <si>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</si>
  <si>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</si>
  <si>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</si>
  <si>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</si>
  <si>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</si>
  <si>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</si>
  <si>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</si>
  <si>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</si>
  <si>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</si>
  <si>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</si>
  <si>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</si>
  <si>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</si>
  <si>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</si>
  <si>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</si>
  <si>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</si>
  <si>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</si>
  <si>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</si>
  <si>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</si>
  <si>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</si>
  <si>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</si>
  <si>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</si>
  <si>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</si>
  <si>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</si>
  <si>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</si>
  <si>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</si>
  <si>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</si>
  <si>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</si>
  <si>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</si>
  <si>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</si>
  <si>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</si>
  <si>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</si>
  <si>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</si>
  <si>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</si>
  <si>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</si>
  <si>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</si>
  <si>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</si>
  <si>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</si>
  <si>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</si>
  <si>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</si>
  <si>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</si>
  <si>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</si>
  <si>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</si>
  <si>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</si>
  <si>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</si>
  <si>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</si>
  <si>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</si>
  <si>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</si>
  <si>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</si>
  <si>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</si>
  <si>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</si>
  <si>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</si>
  <si>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</si>
  <si>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</si>
  <si>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</si>
  <si>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</si>
  <si>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</si>
  <si>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</si>
  <si>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</si>
  <si>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</si>
  <si>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</si>
  <si>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</si>
  <si>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</si>
  <si>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</si>
  <si>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</si>
  <si>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</si>
  <si>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</si>
  <si>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</si>
  <si>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</si>
  <si>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</si>
  <si>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</si>
  <si>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</si>
  <si>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</si>
  <si>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</si>
  <si>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</si>
  <si>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</si>
  <si>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</si>
  <si>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</si>
  <si>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</si>
  <si>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</si>
  <si>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</si>
  <si>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</si>
  <si>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</si>
  <si>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</si>
  <si>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</si>
  <si>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</si>
  <si>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</si>
  <si>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</si>
  <si>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</si>
  <si>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</si>
  <si>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</si>
  <si>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</si>
  <si>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</si>
  <si>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</si>
  <si>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</si>
  <si>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</si>
  <si>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</si>
  <si>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</si>
  <si>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</si>
  <si>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</si>
  <si>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</si>
  <si>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</si>
  <si>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</si>
  <si>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</si>
  <si>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</si>
  <si>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</si>
  <si>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</si>
  <si>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</si>
  <si>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</si>
  <si>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</si>
  <si>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</si>
  <si>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</si>
  <si>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</si>
  <si>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</si>
  <si>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</si>
  <si>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</si>
  <si>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</si>
  <si>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</si>
  <si>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</si>
  <si>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</si>
  <si>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</si>
  <si>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</si>
  <si>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</si>
  <si>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</si>
  <si>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</si>
  <si>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</si>
  <si>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</si>
  <si>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</si>
  <si>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</si>
  <si>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</si>
  <si>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</si>
  <si>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</si>
  <si>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</si>
  <si>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</si>
  <si>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</si>
  <si>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</si>
  <si>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</si>
  <si>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</si>
  <si>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</si>
  <si>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</si>
  <si>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</si>
  <si>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</si>
  <si>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</si>
  <si>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</si>
  <si>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</si>
  <si>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</si>
  <si>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</si>
  <si>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</si>
  <si>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</si>
  <si>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</si>
  <si>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</si>
  <si>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</si>
  <si>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</si>
  <si>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</si>
  <si>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</si>
  <si>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</si>
  <si>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</si>
  <si>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</si>
  <si>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</si>
  <si>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</si>
  <si>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</si>
  <si>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</si>
  <si>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</si>
  <si>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</si>
  <si>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</si>
  <si>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</si>
  <si>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</si>
  <si>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</si>
  <si>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</si>
  <si>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</si>
  <si>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</si>
  <si>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</si>
  <si>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</si>
  <si>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</si>
  <si>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</si>
  <si>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</si>
  <si>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</si>
  <si>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</si>
  <si>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</si>
  <si>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</si>
  <si>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</si>
  <si>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</si>
  <si>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</si>
  <si>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</si>
  <si>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</si>
  <si>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</si>
  <si>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</si>
  <si>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</si>
  <si>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</si>
  <si>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</si>
  <si>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</si>
  <si>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</si>
  <si>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</si>
  <si>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</si>
  <si>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</si>
  <si>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</si>
  <si>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</si>
  <si>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</si>
  <si>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</si>
  <si>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</si>
  <si>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</si>
  <si>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</si>
  <si>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</si>
  <si>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</si>
  <si>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</si>
  <si>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</si>
  <si>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</si>
  <si>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</si>
  <si>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</si>
  <si>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</si>
  <si>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</si>
  <si>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</si>
  <si>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</si>
  <si>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</si>
  <si>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</si>
  <si>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</si>
  <si>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</si>
  <si>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</si>
  <si>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</si>
  <si>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</si>
  <si>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</si>
  <si>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</si>
  <si>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</si>
  <si>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</si>
  <si>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</si>
  <si>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</si>
  <si>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</si>
  <si>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</si>
  <si>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</si>
  <si>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</si>
  <si>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</si>
  <si>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</si>
  <si>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</si>
  <si>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</si>
  <si>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</si>
  <si>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</si>
  <si>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</si>
  <si>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</si>
  <si>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</si>
  <si>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</si>
  <si>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</si>
  <si>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</si>
  <si>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</si>
  <si>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</si>
  <si>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</si>
  <si>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</si>
  <si>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</si>
  <si>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</si>
  <si>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</si>
  <si>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</si>
  <si>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</si>
  <si>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</si>
  <si>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</si>
  <si>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</si>
  <si>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</si>
  <si>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</si>
  <si>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</si>
  <si>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</si>
  <si>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</si>
  <si>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</si>
  <si>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</si>
  <si>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</si>
  <si>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</si>
  <si>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</si>
  <si>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</si>
  <si>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</si>
  <si>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</si>
  <si>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</si>
  <si>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</si>
  <si>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</si>
  <si>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</si>
  <si>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</si>
  <si>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</si>
  <si>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</si>
  <si>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</si>
  <si>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</si>
  <si>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</si>
  <si>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</si>
  <si>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</si>
  <si>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</si>
  <si>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</si>
  <si>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</si>
  <si>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</si>
  <si>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</si>
  <si>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</si>
  <si>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</si>
  <si>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</si>
  <si>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</si>
  <si>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</si>
  <si>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</si>
  <si>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</si>
  <si>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</si>
  <si>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</si>
  <si>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</si>
  <si>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</si>
  <si>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</si>
  <si>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</si>
  <si>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</si>
  <si>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</si>
  <si>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</si>
  <si>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</si>
  <si>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</si>
  <si>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</si>
  <si>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</si>
  <si>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</si>
  <si>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</si>
  <si>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</si>
  <si>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</si>
  <si>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</si>
  <si>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</si>
  <si>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</si>
  <si>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</si>
  <si>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</si>
  <si>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</si>
  <si>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</si>
  <si>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</si>
  <si>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</si>
  <si>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</si>
  <si>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</si>
  <si>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</si>
  <si>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</si>
  <si>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</si>
  <si>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</si>
  <si>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</si>
  <si>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</si>
  <si>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</si>
  <si>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</si>
  <si>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</si>
  <si>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</si>
  <si>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</si>
  <si>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</si>
  <si>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</si>
  <si>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</si>
  <si>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</si>
  <si>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</si>
  <si>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</si>
  <si>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</si>
  <si>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</si>
  <si>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</si>
  <si>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</si>
  <si>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</si>
  <si>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</si>
  <si>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</si>
  <si>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</si>
  <si>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</si>
  <si>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</si>
  <si>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</si>
  <si>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</si>
  <si>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</si>
  <si>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</si>
  <si>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</si>
  <si>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</si>
  <si>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</si>
  <si>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</si>
  <si>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</si>
  <si>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</si>
  <si>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</si>
  <si>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</si>
  <si>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</si>
  <si>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</si>
  <si>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</si>
  <si>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</si>
  <si>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</si>
  <si>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</si>
  <si>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</si>
  <si>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</si>
  <si>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</si>
  <si>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</si>
  <si>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</si>
  <si>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</si>
  <si>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</si>
  <si>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</si>
  <si>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</si>
  <si>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</si>
  <si>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</si>
  <si>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</si>
  <si>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</si>
  <si>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</si>
  <si>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</si>
  <si>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</si>
  <si>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</si>
  <si>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</si>
  <si>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</si>
  <si>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</si>
  <si>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</si>
  <si>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</si>
  <si>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</si>
  <si>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</si>
  <si>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</si>
  <si>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</si>
  <si>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</si>
  <si>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</si>
  <si>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</si>
  <si>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</si>
  <si>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</si>
  <si>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</si>
  <si>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</si>
  <si>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</si>
  <si>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</si>
  <si>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</si>
  <si>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</si>
  <si>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</si>
  <si>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</si>
  <si>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</si>
  <si>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</si>
  <si>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</si>
  <si>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</si>
  <si>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</si>
  <si>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</si>
  <si>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</si>
  <si>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</si>
  <si>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</si>
  <si>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</si>
  <si>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</si>
  <si>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</si>
  <si>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</si>
  <si>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</si>
  <si>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</si>
  <si>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</si>
  <si>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</si>
  <si>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</si>
  <si>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</si>
  <si>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</si>
  <si>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</si>
  <si>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</si>
  <si>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</si>
  <si>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</si>
  <si>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</si>
  <si>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</si>
  <si>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</si>
  <si>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</si>
  <si>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</si>
  <si>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</si>
  <si>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</si>
  <si>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</si>
  <si>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</si>
  <si>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</si>
  <si>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</si>
  <si>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</si>
  <si>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</si>
  <si>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</si>
  <si>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</si>
  <si>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</si>
  <si>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</si>
  <si>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</si>
  <si>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</si>
  <si>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</si>
  <si>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</si>
  <si>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</si>
  <si>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</si>
  <si>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</si>
  <si>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</si>
  <si>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</si>
  <si>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</si>
  <si>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</si>
  <si>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</si>
  <si>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</si>
  <si>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</si>
  <si>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</si>
  <si>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</si>
  <si>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</si>
  <si>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</si>
  <si>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</si>
  <si>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</si>
  <si>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</si>
  <si>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</si>
  <si>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</si>
  <si>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</si>
  <si>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</si>
  <si>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</si>
  <si>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</si>
  <si>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</si>
  <si>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</si>
  <si>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</si>
  <si>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</si>
  <si>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</si>
  <si>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</si>
  <si>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</si>
  <si>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</si>
  <si>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</si>
  <si>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</si>
  <si>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</si>
  <si>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</si>
  <si>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</si>
  <si>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</si>
  <si>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</si>
  <si>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</si>
  <si>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</si>
  <si>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</si>
  <si>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</si>
  <si>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</si>
  <si>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</si>
  <si>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</si>
  <si>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</si>
  <si>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</si>
  <si>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</si>
  <si>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</si>
  <si>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</si>
  <si>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</si>
  <si>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</si>
  <si>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</si>
  <si>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</si>
  <si>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</si>
  <si>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</si>
  <si>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</si>
  <si>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</si>
  <si>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</si>
  <si>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</si>
  <si>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</si>
  <si>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</si>
  <si>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</si>
  <si>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</si>
  <si>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</si>
  <si>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</si>
  <si>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</si>
  <si>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</si>
  <si>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</si>
  <si>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</si>
  <si>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</si>
  <si>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</si>
  <si>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</si>
  <si>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</si>
  <si>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</si>
  <si>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</si>
  <si>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</si>
  <si>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</si>
  <si>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</si>
  <si>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</si>
  <si>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</si>
  <si>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</si>
  <si>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</si>
  <si>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</si>
  <si>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</si>
  <si>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</si>
  <si>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</si>
  <si>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</si>
  <si>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</si>
  <si>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</si>
  <si>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</si>
  <si>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</si>
  <si>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</si>
  <si>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</si>
  <si>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</si>
  <si>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</si>
  <si>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</si>
  <si>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</si>
  <si>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</si>
  <si>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</si>
  <si>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</si>
  <si>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</si>
  <si>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</si>
  <si>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</si>
  <si>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</si>
  <si>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</si>
  <si>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</si>
  <si>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</si>
  <si>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</si>
  <si>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</si>
  <si>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</si>
  <si>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</si>
  <si>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</si>
  <si>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</si>
  <si>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</si>
  <si>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</si>
  <si>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</si>
  <si>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</si>
  <si>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</si>
  <si>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</si>
  <si>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</si>
  <si>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</si>
  <si>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</si>
  <si>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</si>
  <si>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</si>
  <si>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</si>
  <si>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</si>
  <si>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</si>
  <si>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</si>
  <si>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</si>
  <si>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</si>
  <si>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</si>
  <si>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</si>
  <si>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</si>
  <si>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</si>
  <si>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</si>
  <si>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</si>
  <si>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</si>
  <si>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</si>
  <si>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</si>
  <si>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</si>
  <si>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</si>
  <si>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</si>
  <si>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</si>
  <si>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</si>
  <si>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</si>
  <si>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</si>
  <si>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</si>
  <si>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</si>
  <si>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</si>
  <si>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</si>
  <si>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</si>
  <si>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</si>
  <si>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</si>
  <si>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</si>
  <si>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</si>
  <si>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</si>
  <si>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</si>
  <si>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</si>
  <si>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</si>
  <si>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</si>
  <si>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</si>
  <si>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</si>
  <si>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</si>
  <si>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</si>
  <si>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</si>
  <si>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</si>
  <si>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</si>
  <si>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</si>
  <si>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</si>
  <si>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</si>
  <si>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</si>
  <si>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</si>
  <si>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</si>
  <si>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</si>
  <si>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</si>
  <si>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</si>
  <si>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</si>
  <si>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</si>
  <si>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</si>
  <si>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</si>
  <si>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</si>
  <si>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</si>
  <si>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</si>
  <si>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</si>
  <si>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</si>
  <si>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</si>
  <si>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</si>
  <si>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</si>
  <si>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</si>
  <si>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</si>
  <si>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</si>
  <si>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</si>
  <si>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</si>
  <si>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</si>
  <si>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</si>
  <si>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</si>
  <si>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</si>
  <si>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</si>
  <si>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</si>
  <si>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</si>
  <si>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</si>
  <si>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</si>
  <si>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</si>
  <si>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</si>
  <si>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</si>
  <si>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</si>
  <si>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</si>
  <si>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</si>
  <si>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</si>
  <si>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</si>
  <si>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</si>
  <si>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</si>
  <si>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</si>
  <si>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</si>
  <si>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</si>
  <si>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</si>
  <si>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</si>
  <si>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</si>
  <si>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</si>
  <si>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</si>
  <si>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</si>
  <si>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</si>
  <si>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</si>
  <si>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</si>
  <si>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</si>
  <si>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</si>
  <si>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</si>
  <si>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</si>
  <si>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</si>
  <si>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</si>
  <si>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</si>
  <si>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</si>
  <si>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</si>
  <si>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</si>
  <si>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</si>
  <si>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</si>
  <si>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</si>
  <si>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</si>
  <si>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</si>
  <si>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</si>
  <si>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</si>
  <si>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</si>
  <si>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</si>
  <si>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</si>
  <si>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</si>
  <si>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</si>
  <si>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</si>
  <si>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</si>
  <si>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</si>
  <si>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</si>
  <si>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</si>
  <si>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</si>
  <si>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</si>
  <si>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</si>
  <si>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</si>
  <si>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</si>
  <si>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</si>
  <si>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</si>
  <si>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</si>
  <si>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</si>
  <si>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</si>
  <si>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</si>
  <si>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</si>
  <si>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</si>
  <si>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</si>
  <si>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</si>
  <si>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</si>
  <si>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</si>
  <si>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</si>
  <si>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</si>
  <si>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</si>
  <si>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</si>
  <si>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</si>
  <si>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</si>
  <si>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</si>
  <si>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</si>
  <si>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</si>
  <si>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</si>
  <si>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</si>
  <si>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</si>
  <si>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</si>
  <si>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</si>
  <si>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</si>
  <si>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</si>
  <si>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</si>
  <si>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</si>
  <si>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</si>
  <si>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</si>
  <si>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</si>
  <si>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</si>
  <si>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</si>
  <si>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</si>
  <si>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</si>
  <si>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</si>
  <si>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</si>
  <si>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</si>
  <si>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</si>
  <si>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</si>
  <si>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</si>
  <si>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</si>
  <si>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</si>
  <si>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</si>
  <si>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</si>
  <si>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</si>
  <si>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</si>
  <si>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</si>
  <si>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</si>
  <si>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</si>
  <si>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</si>
  <si>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</si>
  <si>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</si>
  <si>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</si>
  <si>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</si>
  <si>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</si>
  <si>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</si>
  <si>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</si>
  <si>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</si>
  <si>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</si>
  <si>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</si>
  <si>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</si>
  <si>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</si>
  <si>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</si>
  <si>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</si>
  <si>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</si>
  <si>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</si>
  <si>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</si>
  <si>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</si>
  <si>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</si>
  <si>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</si>
  <si>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</si>
  <si>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</si>
  <si>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</si>
  <si>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</si>
  <si>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</si>
  <si>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</si>
  <si>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</si>
  <si>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</si>
  <si>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</si>
  <si>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</si>
  <si>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</si>
  <si>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</si>
  <si>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</si>
  <si>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</si>
  <si>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</si>
  <si>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</si>
  <si>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</si>
  <si>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</si>
  <si>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</si>
  <si>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</si>
  <si>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</si>
  <si>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</si>
  <si>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</si>
  <si>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</si>
  <si>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</si>
  <si>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</si>
  <si>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</si>
  <si>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</si>
  <si>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</si>
  <si>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</si>
  <si>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</si>
  <si>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</si>
  <si>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</si>
  <si>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</si>
  <si>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</si>
  <si>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</si>
  <si>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</si>
  <si>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</si>
  <si>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</si>
  <si>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</si>
  <si>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</si>
  <si>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</si>
  <si>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</si>
  <si>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</si>
  <si>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</si>
  <si>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</si>
  <si>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</si>
  <si>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</si>
  <si>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</si>
  <si>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</si>
  <si>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</si>
  <si>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</si>
  <si>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</si>
  <si>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</si>
  <si>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</si>
  <si>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</si>
  <si>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</si>
  <si>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</si>
  <si>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</si>
  <si>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</si>
  <si>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</si>
  <si>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</si>
  <si>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</si>
  <si>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</si>
  <si>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</si>
  <si>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</si>
  <si>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</si>
  <si>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</si>
  <si>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</si>
  <si>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</si>
  <si>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</si>
  <si>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</si>
  <si>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</si>
  <si>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</si>
  <si>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</si>
  <si>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</si>
  <si>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</si>
  <si>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</si>
  <si>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</si>
  <si>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</si>
  <si>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</si>
  <si>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</si>
  <si>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</si>
  <si>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</si>
  <si>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</si>
  <si>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</si>
  <si>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</si>
  <si>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</si>
  <si>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</si>
  <si>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</si>
  <si>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</si>
  <si>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</si>
  <si>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</si>
  <si>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</si>
  <si>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</si>
  <si>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</si>
  <si>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</si>
  <si>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</si>
  <si>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</si>
  <si>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</si>
  <si>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</si>
  <si>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</si>
  <si>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</si>
  <si>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</si>
  <si>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</si>
  <si>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</si>
  <si>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</si>
  <si>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</si>
  <si>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</si>
  <si>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</si>
  <si>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</si>
  <si>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</si>
  <si>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</si>
  <si>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</si>
  <si>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</si>
  <si>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</si>
  <si>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</si>
  <si>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</si>
  <si>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</si>
  <si>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</si>
  <si>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</si>
  <si>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</si>
  <si>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</si>
  <si>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</si>
  <si>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</si>
  <si>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</si>
  <si>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</si>
  <si>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</si>
  <si>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</si>
  <si>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</si>
  <si>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</si>
  <si>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</si>
  <si>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</si>
  <si>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</si>
  <si>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</si>
  <si>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</si>
  <si>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</si>
  <si>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</si>
  <si>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</si>
  <si>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</si>
  <si>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</si>
  <si>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</si>
  <si>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</si>
  <si>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</si>
  <si>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</si>
  <si>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</si>
  <si>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</si>
  <si>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</si>
  <si>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</si>
  <si>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</si>
  <si>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</si>
  <si>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</si>
  <si>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</si>
  <si>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</si>
  <si>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</si>
  <si>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</si>
  <si>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</si>
  <si>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</si>
  <si>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</si>
  <si>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</si>
  <si>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</si>
  <si>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</si>
  <si>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</si>
  <si>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</si>
  <si>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</si>
  <si>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</si>
  <si>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</si>
  <si>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</si>
  <si>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</si>
  <si>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</si>
  <si>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</si>
  <si>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</si>
  <si>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</si>
  <si>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</si>
  <si>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</si>
  <si>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</si>
  <si>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</si>
  <si>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</si>
  <si>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</si>
  <si>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</si>
  <si>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</si>
  <si>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</si>
  <si>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</si>
  <si>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</si>
  <si>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</si>
  <si>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</si>
  <si>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</si>
  <si>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</si>
  <si>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</si>
  <si>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</si>
  <si>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</si>
  <si>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</si>
  <si>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</si>
  <si>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</si>
  <si>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</si>
  <si>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</si>
  <si>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</si>
  <si>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</si>
  <si>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</si>
  <si>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</si>
  <si>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</si>
  <si>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</si>
  <si>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</si>
  <si>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</si>
  <si>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</si>
  <si>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</si>
  <si>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</si>
  <si>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</si>
  <si>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</si>
  <si>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</si>
  <si>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</si>
  <si>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</si>
  <si>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</si>
  <si>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</si>
  <si>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</si>
  <si>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</si>
  <si>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</si>
  <si>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</si>
  <si>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</si>
  <si>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</si>
  <si>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</si>
  <si>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</si>
  <si>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</si>
  <si>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</si>
  <si>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</si>
  <si>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</si>
  <si>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</si>
  <si>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</si>
  <si>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</si>
  <si>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</si>
  <si>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</si>
  <si>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</si>
  <si>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</si>
  <si>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</si>
  <si>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</si>
  <si>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</si>
  <si>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</si>
  <si>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</si>
  <si>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</si>
  <si>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</si>
  <si>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</si>
  <si>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</si>
  <si>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</si>
  <si>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</si>
  <si>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</si>
  <si>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</si>
  <si>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</si>
  <si>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</si>
  <si>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</si>
  <si>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</si>
  <si>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</si>
  <si>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</si>
  <si>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</si>
  <si>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</si>
  <si>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</si>
  <si>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</si>
  <si>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</si>
  <si>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</si>
  <si>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</si>
  <si>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</si>
  <si>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</si>
  <si>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</si>
  <si>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</si>
  <si>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</si>
  <si>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</si>
  <si>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</si>
  <si>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</si>
  <si>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</si>
  <si>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</si>
  <si>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</si>
  <si>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</si>
  <si>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</si>
  <si>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</si>
  <si>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</si>
  <si>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</si>
  <si>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</si>
  <si>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</si>
  <si>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</si>
  <si>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</si>
  <si>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</si>
  <si>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</si>
  <si>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</si>
  <si>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</si>
  <si>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</si>
  <si>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</si>
  <si>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</si>
  <si>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</si>
  <si>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</si>
  <si>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</si>
  <si>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</si>
  <si>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</si>
  <si>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</si>
  <si>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</si>
  <si>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</si>
  <si>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</si>
  <si>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</si>
  <si>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</si>
  <si>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</si>
  <si>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</si>
  <si>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</si>
  <si>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</si>
  <si>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</si>
  <si>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</si>
  <si>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</si>
  <si>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</si>
  <si>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</si>
  <si>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</si>
  <si>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</si>
  <si>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</si>
  <si>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</si>
  <si>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</si>
  <si>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</si>
  <si>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</si>
  <si>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</si>
  <si>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</si>
  <si>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</si>
  <si>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</si>
  <si>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</si>
  <si>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</si>
  <si>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</si>
  <si>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</si>
  <si>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</si>
  <si>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</si>
  <si>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</si>
  <si>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</si>
  <si>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</si>
  <si>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</si>
  <si>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</si>
  <si>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</si>
  <si>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</si>
  <si>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</si>
  <si>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</si>
  <si>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</si>
  <si>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</si>
  <si>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</si>
  <si>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</si>
  <si>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</si>
  <si>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</si>
  <si>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</si>
  <si>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</si>
  <si>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</si>
  <si>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</si>
  <si>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</si>
  <si>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</si>
  <si>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</si>
  <si>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</si>
  <si>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</si>
  <si>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</si>
  <si>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</si>
  <si>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</si>
  <si>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</si>
  <si>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</si>
  <si>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</si>
  <si>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</si>
  <si>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</si>
  <si>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</si>
  <si>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</si>
  <si>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</si>
  <si>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</si>
  <si>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</si>
  <si>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</si>
  <si>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</si>
  <si>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</si>
  <si>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</si>
  <si>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</si>
  <si>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</si>
  <si>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</si>
  <si>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</si>
  <si>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</si>
  <si>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</si>
  <si>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</si>
  <si>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</si>
  <si>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</si>
  <si>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</si>
  <si>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</si>
  <si>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</si>
  <si>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</si>
  <si>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</si>
  <si>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</si>
  <si>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</si>
  <si>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</si>
  <si>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</si>
  <si>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</si>
  <si>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</si>
  <si>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</si>
  <si>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</si>
  <si>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</si>
  <si>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</si>
  <si>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</si>
  <si>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</si>
  <si>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</si>
  <si>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</si>
  <si>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</si>
  <si>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</si>
  <si>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</si>
  <si>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</si>
  <si>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</si>
  <si>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</si>
  <si>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</si>
  <si>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</si>
  <si>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</si>
  <si>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</si>
  <si>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</si>
  <si>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</si>
  <si>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</si>
  <si>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</si>
  <si>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</si>
  <si>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</si>
  <si>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</si>
  <si>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</si>
  <si>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</si>
  <si>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</si>
  <si>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</si>
  <si>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</si>
  <si>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</si>
  <si>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</si>
  <si>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</si>
  <si>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</si>
  <si>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</si>
  <si>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</si>
  <si>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</si>
  <si>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</si>
  <si>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</si>
  <si>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</si>
  <si>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</si>
  <si>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</si>
  <si>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</si>
  <si>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</si>
  <si>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</si>
  <si>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</si>
  <si>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</si>
  <si>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</si>
  <si>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</si>
  <si>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</si>
  <si>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</si>
  <si>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</si>
  <si>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</si>
  <si>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</si>
  <si>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</si>
  <si>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</si>
  <si>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</si>
  <si>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</si>
  <si>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</si>
  <si>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</si>
  <si>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</si>
  <si>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</si>
  <si>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</si>
  <si>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</si>
  <si>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</si>
  <si>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</si>
  <si>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</si>
  <si>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</si>
  <si>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</si>
  <si>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</si>
  <si>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</si>
  <si>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</si>
  <si>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</si>
  <si>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</si>
  <si>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</si>
  <si>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</si>
  <si>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</si>
  <si>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</si>
  <si>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</si>
  <si>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</si>
  <si>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</si>
  <si>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</si>
  <si>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</si>
  <si>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</si>
  <si>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</si>
  <si>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</si>
  <si>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</si>
  <si>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</si>
  <si>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</si>
  <si>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</si>
  <si>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</si>
  <si>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</si>
  <si>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</si>
  <si>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</si>
  <si>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</si>
  <si>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</si>
  <si>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</si>
  <si>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</si>
  <si>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</si>
  <si>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</si>
  <si>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</si>
  <si>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</si>
  <si>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</si>
  <si>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</si>
  <si>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</si>
  <si>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</si>
  <si>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</si>
  <si>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</si>
  <si>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</si>
  <si>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</si>
  <si>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</si>
  <si>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</si>
  <si>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</si>
  <si>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</si>
  <si>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</si>
  <si>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</si>
  <si>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</si>
  <si>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</si>
  <si>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</si>
  <si>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</si>
  <si>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</si>
  <si>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</si>
  <si>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</si>
  <si>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</si>
  <si>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</si>
  <si>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</si>
  <si>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</si>
  <si>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</si>
  <si>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</si>
  <si>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</si>
  <si>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</si>
  <si>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</si>
  <si>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</si>
  <si>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</si>
  <si>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</si>
  <si>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</si>
  <si>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</si>
  <si>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</si>
  <si>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</si>
  <si>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</si>
  <si>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</si>
  <si>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</si>
  <si>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</si>
  <si>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</si>
  <si>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</si>
  <si>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</si>
  <si>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</si>
  <si>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</si>
  <si>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</si>
  <si>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</si>
  <si>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</si>
  <si>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</si>
  <si>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</si>
  <si>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</si>
  <si>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</si>
  <si>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</si>
  <si>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</si>
  <si>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</si>
  <si>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</si>
  <si>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</si>
  <si>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</si>
  <si>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</si>
  <si>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</si>
  <si>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</si>
  <si>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</si>
  <si>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</si>
  <si>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</si>
  <si>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</si>
  <si>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</si>
  <si>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</si>
  <si>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</si>
  <si>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</si>
  <si>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</si>
  <si>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</si>
  <si>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</si>
  <si>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</si>
  <si>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</si>
  <si>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</si>
  <si>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</si>
  <si>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</si>
  <si>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</si>
  <si>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</si>
  <si>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</si>
  <si>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</si>
  <si>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</si>
  <si>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</si>
  <si>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</si>
  <si>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</si>
  <si>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</si>
  <si>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</si>
  <si>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</si>
  <si>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</si>
  <si>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</si>
  <si>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</si>
  <si>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</si>
  <si>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</si>
  <si>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</si>
  <si>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</si>
  <si>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</si>
  <si>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</si>
  <si>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</si>
  <si>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</si>
  <si>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</si>
  <si>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</si>
  <si>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</si>
  <si>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</si>
  <si>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</si>
  <si>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</si>
  <si>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</si>
  <si>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</si>
  <si>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</si>
  <si>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</si>
  <si>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</si>
  <si>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</si>
  <si>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</si>
  <si>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</si>
  <si>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</si>
  <si>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</si>
  <si>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</si>
  <si>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</si>
  <si>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</si>
  <si>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</si>
  <si>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</si>
  <si>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</si>
  <si>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</si>
  <si>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</si>
  <si>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</si>
  <si>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</si>
  <si>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</si>
  <si>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</si>
  <si>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</si>
  <si>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</si>
  <si>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</si>
  <si>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</si>
  <si>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</si>
  <si>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</si>
  <si>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</si>
  <si>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</si>
  <si>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</si>
  <si>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</si>
  <si>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</si>
  <si>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</si>
  <si>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</si>
  <si>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</si>
  <si>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</si>
  <si>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</si>
  <si>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</si>
  <si>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</si>
  <si>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</si>
  <si>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</si>
  <si>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</si>
  <si>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</si>
  <si>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</si>
  <si>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</si>
  <si>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</si>
  <si>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</si>
  <si>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</si>
  <si>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</si>
  <si>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</si>
  <si>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</si>
  <si>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</si>
  <si>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</si>
  <si>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</si>
  <si>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</si>
  <si>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</si>
  <si>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</si>
  <si>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</si>
  <si>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</si>
  <si>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</si>
  <si>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</si>
  <si>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</si>
  <si>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</si>
  <si>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</si>
  <si>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</si>
  <si>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</si>
  <si>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</si>
  <si>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</si>
  <si>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</si>
  <si>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</si>
  <si>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</si>
  <si>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</si>
  <si>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</si>
  <si>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</si>
  <si>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</si>
  <si>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</si>
  <si>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</si>
  <si>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</si>
  <si>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</si>
  <si>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</si>
  <si>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</si>
  <si>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</si>
  <si>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</si>
  <si>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</si>
  <si>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</si>
  <si>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</si>
  <si>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</si>
  <si>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</si>
  <si>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</si>
  <si>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</si>
  <si>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</si>
  <si>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</si>
  <si>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</si>
  <si>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</si>
  <si>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</si>
  <si>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</si>
  <si>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</si>
  <si>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</si>
  <si>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</si>
  <si>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</si>
  <si>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</si>
  <si>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</si>
  <si>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</si>
  <si>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</si>
  <si>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</si>
  <si>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</si>
  <si>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</si>
  <si>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</si>
  <si>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</si>
  <si>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</si>
  <si>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</si>
  <si>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</si>
  <si>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</si>
  <si>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</si>
  <si>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</si>
  <si>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</si>
  <si>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</si>
  <si>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</si>
  <si>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</si>
  <si>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</si>
  <si>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</si>
  <si>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</si>
  <si>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</si>
  <si>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</si>
  <si>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</si>
  <si>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</si>
  <si>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</si>
  <si>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</si>
  <si>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</si>
  <si>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</si>
  <si>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</si>
  <si>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</si>
  <si>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</si>
  <si>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</si>
  <si>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</si>
  <si>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</si>
  <si>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</si>
  <si>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</si>
  <si>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</si>
  <si>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</si>
  <si>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</si>
  <si>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</si>
  <si>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</si>
  <si>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</si>
  <si>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</si>
  <si>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</si>
  <si>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</si>
  <si>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</si>
  <si>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</si>
  <si>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</si>
  <si>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</si>
  <si>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</si>
  <si>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</si>
  <si>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</si>
  <si>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</si>
  <si>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</si>
  <si>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</si>
  <si>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</si>
  <si>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</si>
  <si>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</si>
  <si>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</si>
  <si>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</si>
  <si>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</si>
  <si>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</si>
  <si>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</si>
  <si>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</si>
  <si>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</si>
  <si>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</si>
  <si>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</si>
  <si>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</si>
  <si>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</si>
  <si>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</si>
  <si>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</si>
  <si>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</si>
  <si>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</si>
  <si>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</si>
  <si>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</si>
  <si>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</si>
  <si>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</si>
  <si>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</si>
  <si>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</si>
  <si>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</si>
  <si>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</si>
  <si>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</si>
  <si>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</si>
  <si>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</si>
  <si>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</si>
  <si>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</si>
  <si>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</si>
  <si>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</si>
  <si>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</si>
  <si>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</si>
  <si>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</si>
  <si>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</si>
  <si>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</si>
  <si>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</si>
  <si>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</si>
  <si>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</si>
  <si>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</si>
  <si>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</si>
  <si>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</si>
  <si>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</si>
  <si>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</si>
  <si>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</si>
  <si>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</si>
  <si>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</si>
  <si>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</si>
  <si>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</si>
  <si>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</si>
  <si>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</si>
  <si>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</si>
  <si>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</si>
  <si>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</si>
  <si>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</si>
  <si>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</si>
  <si>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</si>
  <si>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</si>
  <si>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</si>
  <si>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</si>
  <si>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</si>
  <si>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</si>
  <si>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</si>
  <si>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</si>
  <si>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</si>
  <si>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</si>
  <si>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</si>
  <si>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</si>
  <si>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</si>
  <si>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</si>
  <si>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</si>
  <si>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</si>
  <si>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</si>
  <si>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</si>
  <si>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</si>
  <si>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</si>
  <si>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</si>
  <si>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</si>
  <si>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</si>
  <si>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</si>
  <si>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</si>
  <si>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</si>
  <si>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</si>
  <si>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</si>
  <si>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</si>
  <si>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</si>
  <si>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</si>
  <si>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</si>
  <si>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</si>
  <si>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</si>
  <si>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</si>
  <si>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</si>
  <si>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</si>
  <si>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</si>
  <si>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</si>
  <si>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</si>
  <si>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</si>
  <si>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</si>
  <si>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</si>
  <si>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</si>
  <si>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</si>
  <si>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</si>
  <si>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</si>
  <si>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</si>
  <si>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</si>
  <si>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</si>
  <si>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</si>
  <si>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</si>
  <si>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</si>
  <si>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</si>
  <si>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</si>
  <si>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</si>
  <si>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</si>
  <si>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</si>
  <si>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</si>
  <si>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</si>
  <si>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</si>
  <si>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</si>
  <si>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</si>
  <si>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</si>
  <si>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</si>
  <si>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</si>
  <si>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</si>
  <si>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</si>
  <si>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</si>
  <si>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</si>
  <si>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</si>
  <si>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</si>
  <si>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</si>
  <si>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</si>
  <si>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</si>
  <si>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</si>
  <si>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</si>
  <si>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</si>
  <si>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</si>
  <si>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</si>
  <si>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</si>
  <si>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</si>
  <si>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</si>
  <si>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</si>
  <si>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</si>
  <si>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</si>
  <si>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</si>
  <si>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</si>
  <si>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</si>
  <si>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</si>
  <si>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</si>
  <si>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</si>
  <si>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</si>
  <si>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</si>
  <si>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</si>
  <si>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</si>
  <si>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</si>
  <si>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</si>
  <si>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</si>
  <si>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</si>
  <si>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</si>
  <si>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</si>
  <si>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</si>
  <si>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</si>
  <si>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</si>
  <si>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</si>
  <si>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</si>
  <si>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</si>
  <si>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</si>
  <si>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</si>
  <si>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</si>
  <si>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</si>
  <si>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</si>
  <si>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</si>
  <si>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</si>
  <si>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</si>
  <si>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</si>
  <si>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</si>
  <si>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</si>
  <si>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</si>
  <si>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</si>
  <si>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</si>
  <si>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</si>
  <si>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</si>
  <si>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</si>
  <si>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</si>
  <si>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</si>
  <si>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</si>
  <si>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</si>
  <si>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</si>
  <si>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</si>
  <si>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</si>
  <si>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</si>
  <si>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</si>
  <si>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</si>
  <si>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</si>
  <si>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</si>
  <si>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</si>
  <si>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</si>
  <si>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</si>
  <si>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</si>
  <si>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</si>
  <si>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</si>
  <si>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</si>
  <si>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</si>
  <si>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</si>
  <si>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</si>
  <si>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</si>
  <si>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</si>
  <si>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</si>
  <si>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</si>
  <si>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</si>
  <si>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</si>
  <si>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</si>
  <si>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</si>
  <si>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</si>
  <si>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</si>
  <si>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</si>
  <si>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</si>
  <si>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</si>
  <si>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</si>
  <si>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</si>
  <si>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</si>
  <si>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</si>
  <si>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</si>
  <si>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</si>
  <si>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</si>
  <si>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</si>
  <si>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</si>
  <si>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</si>
  <si>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</si>
  <si>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</si>
  <si>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</si>
  <si>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</si>
  <si>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</si>
  <si>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</si>
  <si>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</si>
  <si>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</si>
  <si>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</si>
  <si>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</si>
  <si>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</si>
  <si>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</si>
  <si>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</si>
  <si>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</si>
  <si>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</si>
  <si>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</si>
  <si>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</si>
  <si>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</si>
  <si>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</si>
  <si>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</si>
  <si>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</si>
  <si>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</si>
  <si>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</si>
  <si>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</si>
  <si>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</si>
  <si>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</si>
  <si>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</si>
  <si>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</si>
  <si>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</si>
  <si>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</si>
  <si>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</si>
  <si>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</si>
  <si>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</si>
  <si>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</si>
  <si>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</si>
  <si>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</si>
  <si>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</si>
  <si>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</si>
  <si>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</si>
  <si>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</si>
  <si>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</si>
  <si>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</si>
  <si>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</si>
  <si>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</si>
  <si>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</si>
  <si>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</si>
  <si>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</si>
  <si>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</si>
  <si>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</si>
  <si>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</si>
  <si>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</si>
  <si>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</si>
  <si>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</si>
  <si>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</si>
  <si>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</si>
  <si>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</si>
  <si>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</si>
  <si>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</si>
  <si>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</si>
  <si>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</si>
  <si>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</si>
  <si>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</si>
  <si>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</si>
  <si>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</si>
  <si>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</si>
  <si>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</si>
  <si>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</si>
  <si>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</si>
  <si>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</si>
  <si>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</si>
  <si>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</si>
  <si>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</si>
  <si>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</si>
  <si>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</si>
  <si>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</si>
  <si>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</si>
  <si>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</si>
  <si>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</si>
  <si>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</si>
  <si>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</si>
  <si>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</si>
  <si>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</si>
  <si>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</si>
  <si>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</si>
  <si>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</si>
  <si>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</si>
  <si>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</si>
  <si>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</si>
  <si>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</si>
  <si>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</si>
  <si>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</si>
  <si>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</si>
  <si>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</si>
  <si>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</si>
  <si>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</si>
  <si>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</si>
  <si>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</si>
  <si>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</si>
  <si>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</si>
  <si>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</si>
  <si>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</si>
  <si>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</si>
  <si>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</si>
  <si>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</si>
  <si>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</si>
  <si>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</si>
  <si>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</si>
  <si>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</si>
  <si>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</si>
  <si>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</si>
  <si>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</si>
  <si>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</si>
  <si>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</si>
  <si>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</si>
  <si>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</si>
  <si>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</si>
  <si>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</si>
  <si>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</si>
  <si>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</si>
  <si>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</si>
  <si>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</si>
  <si>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</si>
  <si>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</si>
  <si>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</si>
  <si>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</si>
  <si>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</si>
  <si>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</si>
  <si>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</si>
  <si>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</si>
  <si>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</si>
  <si>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</si>
  <si>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</si>
  <si>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</si>
  <si>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</si>
  <si>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</si>
  <si>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</si>
  <si>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</si>
  <si>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</si>
  <si>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</si>
  <si>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</si>
  <si>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</si>
  <si>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</si>
  <si>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</si>
  <si>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</si>
  <si>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</si>
  <si>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</si>
  <si>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</si>
  <si>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</si>
  <si>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</si>
  <si>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</si>
  <si>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</si>
  <si>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</si>
  <si>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</si>
  <si>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</si>
  <si>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</si>
  <si>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</si>
  <si>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</si>
  <si>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</si>
  <si>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</si>
  <si>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</si>
  <si>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</si>
  <si>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</si>
  <si>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</si>
  <si>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</si>
  <si>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</si>
  <si>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</si>
  <si>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</si>
  <si>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</si>
  <si>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</si>
  <si>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</si>
  <si>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</si>
  <si>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</si>
  <si>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</si>
  <si>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</si>
  <si>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</si>
  <si>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</si>
  <si>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</si>
  <si>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</si>
  <si>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</si>
  <si>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</si>
  <si>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</si>
  <si>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</si>
  <si>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</si>
  <si>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</si>
  <si>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</si>
  <si>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</si>
  <si>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</si>
  <si>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</si>
  <si>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</si>
  <si>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</si>
  <si>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</si>
  <si>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</si>
  <si>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</si>
  <si>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</si>
  <si>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</si>
  <si>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</si>
  <si>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</si>
  <si>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</si>
  <si>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</si>
  <si>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</si>
  <si>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</si>
  <si>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</si>
  <si>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</si>
  <si>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</si>
  <si>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</si>
  <si>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</si>
  <si>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</si>
  <si>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</si>
  <si>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</si>
  <si>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</si>
  <si>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</si>
  <si>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</si>
  <si>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</si>
  <si>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</si>
  <si>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</si>
  <si>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</si>
  <si>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</si>
  <si>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</si>
  <si>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</si>
  <si>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</si>
  <si>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</si>
  <si>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</si>
  <si>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</si>
  <si>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</si>
  <si>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</si>
  <si>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</si>
  <si>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</si>
  <si>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</si>
  <si>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</si>
  <si>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</si>
  <si>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</si>
  <si>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</si>
  <si>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</si>
  <si>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</si>
  <si>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</si>
  <si>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</si>
  <si>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</si>
  <si>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</si>
  <si>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</si>
  <si>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</si>
  <si>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</si>
  <si>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</si>
  <si>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</si>
  <si>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</si>
  <si>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</si>
  <si>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</si>
  <si>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</si>
  <si>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</si>
  <si>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</si>
  <si>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</si>
  <si>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</si>
  <si>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</si>
  <si>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</si>
  <si>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</si>
  <si>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</si>
  <si>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</si>
  <si>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</si>
  <si>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</si>
  <si>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</si>
  <si>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</si>
  <si>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</si>
  <si>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</si>
  <si>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</si>
  <si>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</si>
  <si>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</si>
  <si>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</si>
  <si>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</si>
  <si>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</si>
  <si>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</si>
  <si>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</si>
  <si>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</si>
  <si>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</si>
  <si>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</si>
  <si>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</si>
  <si>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</si>
  <si>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</si>
  <si>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</si>
  <si>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</si>
  <si>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</si>
  <si>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</si>
  <si>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</si>
  <si>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</si>
  <si>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</si>
  <si>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</si>
  <si>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</si>
  <si>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</si>
  <si>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</si>
  <si>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</si>
  <si>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</si>
  <si>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</si>
  <si>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</si>
  <si>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</si>
  <si>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</si>
  <si>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</si>
  <si>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</si>
  <si>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</si>
  <si>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</si>
  <si>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</si>
  <si>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</si>
  <si>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</si>
  <si>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</si>
  <si>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</si>
  <si>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</si>
  <si>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</si>
  <si>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</si>
  <si>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</si>
  <si>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</si>
  <si>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</si>
  <si>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</si>
  <si>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</si>
  <si>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</si>
  <si>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</si>
  <si>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</si>
  <si>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</si>
  <si>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</si>
  <si>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</si>
  <si>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</si>
  <si>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</si>
  <si>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</si>
  <si>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</si>
  <si>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</si>
  <si>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</si>
  <si>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</si>
  <si>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</si>
  <si>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</si>
  <si>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</si>
  <si>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</si>
  <si>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</si>
  <si>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</si>
  <si>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</si>
  <si>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</si>
  <si>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</si>
  <si>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</si>
  <si>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</si>
  <si>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</si>
  <si>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</si>
  <si>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</si>
  <si>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</si>
  <si>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</si>
  <si>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</si>
  <si>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</si>
  <si>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</si>
  <si>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</si>
  <si>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</si>
  <si>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</si>
  <si>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</si>
  <si>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</si>
  <si>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</si>
  <si>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</si>
  <si>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</si>
  <si>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</si>
  <si>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</si>
  <si>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</si>
  <si>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</si>
  <si>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</si>
  <si>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</si>
  <si>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</si>
  <si>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</si>
  <si>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</si>
  <si>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</si>
  <si>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</si>
  <si>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</si>
  <si>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</si>
  <si>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</si>
  <si>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</si>
  <si>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</si>
  <si>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</si>
  <si>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</si>
  <si>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</si>
  <si>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</si>
  <si>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</si>
  <si>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</si>
  <si>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</si>
  <si>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</si>
  <si>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</si>
  <si>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</si>
  <si>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</si>
  <si>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</si>
  <si>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</si>
  <si>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</si>
  <si>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</si>
  <si>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</si>
  <si>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</si>
  <si>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</si>
  <si>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</si>
  <si>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</si>
  <si>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</si>
  <si>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</si>
  <si>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</si>
  <si>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</si>
  <si>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</si>
  <si>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</si>
  <si>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</si>
  <si>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</si>
  <si>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</si>
  <si>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</si>
  <si>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</si>
  <si>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</si>
  <si>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</si>
  <si>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</si>
  <si>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</si>
  <si>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</si>
  <si>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</si>
  <si>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</si>
  <si>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</si>
  <si>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</si>
  <si>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</si>
  <si>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</si>
  <si>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</si>
  <si>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</si>
  <si>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</si>
  <si>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</si>
  <si>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</si>
  <si>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</si>
  <si>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</si>
  <si>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</si>
  <si>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</si>
  <si>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</si>
  <si>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</si>
  <si>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</si>
  <si>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</si>
  <si>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</si>
  <si>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</si>
  <si>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</si>
  <si>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</si>
  <si>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</si>
  <si>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</si>
  <si>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</si>
  <si>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</si>
  <si>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</si>
  <si>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</si>
  <si>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</si>
  <si>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</si>
  <si>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</si>
  <si>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</si>
  <si>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</si>
  <si>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</si>
  <si>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</si>
  <si>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</si>
  <si>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</si>
  <si>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</si>
  <si>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</si>
  <si>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</si>
  <si>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</si>
  <si>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</si>
  <si>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</si>
  <si>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</si>
  <si>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</si>
  <si>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</si>
  <si>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</si>
  <si>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</si>
  <si>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</si>
  <si>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</si>
  <si>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</si>
  <si>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</si>
  <si>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</si>
  <si>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</si>
  <si>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</si>
  <si>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</si>
  <si>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</si>
  <si>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</si>
  <si>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</si>
  <si>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</si>
  <si>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</si>
  <si>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</si>
  <si>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</si>
  <si>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</si>
  <si>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</si>
  <si>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</si>
  <si>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</si>
  <si>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</si>
  <si>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</si>
  <si>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</si>
  <si>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</si>
  <si>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</si>
  <si>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</si>
  <si>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</si>
  <si>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</si>
  <si>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</si>
  <si>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</si>
  <si>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</si>
  <si>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</si>
  <si>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</si>
  <si>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</si>
  <si>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</si>
  <si>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</si>
  <si>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</si>
  <si>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</si>
  <si>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</si>
  <si>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</si>
  <si>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</si>
  <si>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</si>
  <si>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</si>
  <si>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</si>
  <si>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</si>
  <si>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</si>
  <si>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</si>
  <si>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</si>
  <si>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</si>
  <si>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</si>
  <si>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</si>
  <si>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</si>
  <si>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</si>
  <si>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</si>
  <si>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</si>
  <si>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</si>
  <si>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</si>
  <si>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</si>
  <si>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</si>
  <si>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</si>
  <si>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</si>
  <si>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</si>
  <si>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</si>
  <si>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</si>
  <si>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</si>
  <si>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</si>
  <si>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</si>
  <si>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</si>
  <si>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</si>
  <si>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</si>
  <si>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</si>
  <si>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</si>
  <si>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</si>
  <si>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</si>
  <si>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</si>
  <si>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</si>
  <si>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</si>
  <si>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</si>
  <si>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</si>
  <si>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</si>
  <si>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</si>
  <si>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</si>
  <si>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</si>
  <si>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</si>
  <si>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</si>
  <si>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</si>
  <si>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</si>
  <si>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</si>
  <si>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</si>
  <si>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</si>
  <si>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</si>
  <si>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</si>
  <si>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</si>
  <si>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</si>
  <si>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</si>
  <si>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</si>
  <si>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</si>
  <si>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</si>
  <si>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</si>
  <si>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</si>
  <si>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</si>
  <si>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</si>
  <si>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</si>
  <si>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</si>
  <si>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</si>
  <si>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</si>
  <si>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</si>
  <si>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</si>
  <si>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</si>
  <si>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</si>
  <si>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</si>
  <si>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</si>
  <si>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</si>
  <si>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</si>
  <si>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</si>
  <si>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</si>
  <si>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</si>
  <si>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</si>
  <si>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</si>
  <si>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</si>
  <si>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</si>
  <si>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</si>
  <si>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</si>
  <si>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</si>
  <si>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</si>
  <si>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</si>
  <si>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</si>
  <si>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</si>
  <si>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</si>
  <si>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</si>
  <si>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</si>
  <si>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</si>
  <si>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</si>
  <si>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</si>
  <si>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</si>
  <si>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</si>
  <si>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</si>
  <si>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</si>
  <si>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</si>
  <si>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</si>
  <si>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</si>
  <si>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</si>
  <si>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</si>
  <si>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</si>
  <si>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</si>
  <si>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</si>
  <si>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</si>
  <si>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</si>
  <si>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</si>
  <si>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</si>
  <si>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</si>
  <si>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</si>
  <si>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</si>
  <si>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</si>
  <si>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</si>
  <si>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</si>
  <si>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</si>
  <si>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</si>
  <si>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</si>
  <si>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</si>
  <si>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</si>
  <si>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</si>
  <si>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</si>
  <si>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</si>
  <si>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</si>
  <si>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</si>
  <si>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</si>
  <si>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</si>
  <si>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</si>
  <si>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</si>
  <si>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</si>
  <si>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</si>
  <si>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</si>
  <si>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</si>
  <si>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</si>
  <si>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</si>
  <si>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</si>
  <si>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</si>
  <si>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</si>
  <si>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</si>
  <si>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</si>
  <si>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</si>
  <si>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</si>
  <si>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</si>
  <si>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</si>
  <si>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</si>
  <si>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</si>
  <si>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</si>
  <si>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</si>
  <si>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</si>
  <si>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</si>
  <si>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</si>
  <si>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</si>
  <si>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</si>
  <si>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</si>
  <si>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</si>
  <si>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</si>
  <si>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</si>
  <si>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</si>
  <si>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</si>
  <si>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</si>
  <si>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</si>
  <si>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</si>
  <si>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</si>
  <si>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</si>
  <si>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</si>
  <si>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</si>
  <si>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</si>
  <si>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</si>
  <si>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</si>
  <si>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</si>
  <si>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</si>
  <si>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</si>
  <si>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</si>
  <si>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</si>
  <si>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</si>
  <si>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</si>
  <si>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</si>
  <si>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</si>
  <si>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</si>
  <si>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</si>
  <si>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</si>
  <si>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</si>
  <si>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</si>
  <si>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</si>
  <si>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</si>
  <si>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</si>
  <si>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</si>
  <si>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</si>
  <si>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</si>
  <si>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</si>
  <si>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</si>
  <si>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</si>
  <si>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</si>
  <si>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</si>
  <si>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</si>
  <si>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</si>
  <si>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</si>
  <si>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</si>
  <si>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</si>
  <si>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</si>
  <si>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</si>
  <si>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</si>
  <si>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</si>
  <si>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</si>
  <si>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</si>
  <si>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</si>
  <si>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</si>
  <si>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</si>
  <si>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</si>
  <si>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</si>
  <si>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</si>
  <si>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</si>
  <si>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</si>
  <si>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</si>
  <si>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</si>
  <si>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</si>
  <si>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</si>
  <si>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</si>
  <si>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</si>
  <si>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</si>
  <si>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</si>
  <si>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</si>
  <si>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</si>
  <si>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</si>
  <si>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</si>
  <si>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</si>
  <si>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</si>
  <si>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</si>
  <si>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</si>
  <si>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</si>
  <si>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</si>
  <si>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</si>
  <si>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</si>
  <si>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</si>
  <si>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</si>
  <si>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</si>
  <si>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</si>
  <si>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</si>
  <si>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</si>
  <si>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</si>
  <si>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</si>
  <si>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</si>
  <si>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</si>
  <si>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</si>
  <si>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</si>
  <si>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</si>
  <si>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</si>
  <si>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</si>
  <si>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</si>
  <si>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</si>
  <si>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</si>
  <si>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</si>
  <si>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</si>
  <si>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</si>
  <si>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</si>
  <si>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</si>
  <si>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</si>
  <si>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</si>
  <si>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</si>
  <si>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</si>
  <si>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</si>
  <si>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</si>
  <si>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</si>
  <si>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</si>
  <si>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</si>
  <si>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</si>
  <si>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</si>
  <si>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</si>
  <si>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</si>
  <si>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</si>
  <si>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</si>
  <si>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</si>
  <si>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</si>
  <si>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</si>
  <si>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</si>
  <si>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</si>
  <si>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</si>
  <si>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</si>
  <si>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</si>
  <si>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</si>
  <si>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</si>
  <si>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</si>
  <si>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</si>
  <si>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</si>
  <si>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</si>
  <si>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</si>
  <si>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</si>
  <si>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</si>
  <si>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</si>
  <si>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</si>
  <si>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</si>
  <si>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</si>
  <si>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</si>
  <si>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</si>
  <si>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</si>
  <si>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</si>
  <si>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</si>
  <si>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</si>
  <si>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</si>
  <si>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</si>
  <si>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</si>
  <si>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</si>
  <si>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</si>
  <si>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</si>
  <si>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</si>
  <si>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</si>
  <si>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</si>
  <si>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</si>
  <si>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</si>
  <si>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</si>
  <si>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</si>
  <si>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</si>
  <si>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</si>
  <si>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</si>
  <si>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</si>
  <si>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</si>
  <si>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</si>
  <si>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</si>
  <si>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</si>
  <si>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</si>
  <si>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</si>
  <si>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</si>
  <si>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</si>
  <si>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</si>
  <si>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</si>
  <si>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</si>
  <si>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</si>
  <si>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</si>
  <si>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</si>
  <si>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</si>
  <si>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</si>
  <si>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</si>
  <si>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</si>
  <si>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</si>
  <si>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</si>
  <si>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</si>
  <si>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</si>
  <si>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</si>
  <si>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</si>
  <si>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</si>
  <si>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</si>
  <si>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</si>
  <si>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</si>
  <si>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</si>
  <si>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</si>
  <si>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</si>
  <si>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</si>
  <si>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</si>
  <si>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</si>
  <si>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</si>
  <si>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</si>
  <si>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</si>
  <si>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</si>
  <si>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</si>
  <si>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</si>
  <si>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</si>
  <si>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</si>
  <si>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</si>
  <si>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</si>
  <si>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</si>
  <si>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</si>
  <si>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</si>
  <si>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</si>
  <si>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</si>
  <si>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</si>
  <si>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</si>
  <si>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</si>
  <si>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</si>
  <si>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</si>
  <si>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</si>
  <si>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</si>
  <si>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</si>
  <si>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</si>
  <si>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</si>
  <si>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</si>
  <si>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</si>
  <si>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</si>
  <si>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</si>
  <si>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</si>
  <si>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</si>
  <si>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</si>
  <si>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</si>
  <si>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</si>
  <si>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</si>
  <si>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</si>
  <si>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</si>
  <si>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</si>
  <si>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</si>
  <si>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</si>
  <si>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</si>
  <si>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</si>
  <si>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</si>
  <si>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</si>
  <si>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</si>
  <si>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</si>
  <si>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</si>
  <si>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</si>
  <si>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</si>
  <si>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</si>
  <si>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</si>
  <si>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</si>
  <si>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</si>
  <si>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</si>
  <si>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</si>
  <si>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</si>
  <si>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</si>
  <si>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</si>
  <si>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</si>
  <si>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</si>
  <si>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</si>
  <si>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</si>
  <si>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</si>
  <si>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</si>
  <si>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</si>
  <si>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</si>
  <si>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</si>
  <si>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</si>
  <si>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</si>
  <si>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</si>
  <si>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</si>
  <si>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</si>
  <si>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</si>
  <si>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</si>
  <si>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</si>
  <si>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</si>
  <si>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</si>
  <si>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</si>
  <si>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</si>
  <si>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</si>
  <si>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</si>
  <si>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</si>
  <si>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</si>
  <si>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</si>
  <si>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</si>
  <si>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</si>
  <si>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</si>
  <si>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</si>
  <si>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</si>
  <si>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</si>
  <si>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</si>
  <si>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</si>
  <si>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</si>
  <si>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</si>
  <si>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</si>
  <si>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</si>
  <si>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</si>
  <si>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</si>
  <si>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</si>
  <si>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</si>
  <si>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</si>
  <si>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</si>
  <si>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</si>
  <si>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</si>
  <si>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</si>
  <si>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</si>
  <si>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</si>
  <si>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</si>
  <si>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</si>
  <si>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</si>
  <si>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</si>
  <si>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</si>
  <si>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</si>
  <si>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</si>
  <si>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</si>
  <si>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</si>
  <si>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</si>
  <si>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</si>
  <si>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</si>
  <si>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</si>
  <si>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</si>
  <si>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</si>
  <si>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</si>
  <si>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</si>
  <si>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</si>
  <si>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</si>
  <si>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</si>
  <si>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</si>
  <si>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</si>
  <si>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</si>
  <si>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</si>
  <si>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</si>
  <si>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</si>
  <si>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</si>
  <si>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</si>
  <si>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</si>
  <si>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</si>
  <si>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</si>
  <si>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</si>
  <si>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</si>
  <si>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</si>
  <si>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</si>
  <si>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</si>
  <si>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</si>
  <si>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</si>
  <si>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</si>
  <si>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</si>
  <si>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</si>
  <si>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</si>
  <si>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</si>
  <si>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</si>
  <si>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</si>
  <si>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</si>
  <si>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</si>
  <si>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</si>
  <si>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</si>
  <si>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</si>
  <si>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</si>
  <si>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</si>
  <si>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</si>
  <si>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</si>
  <si>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</si>
  <si>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</si>
  <si>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</si>
  <si>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</si>
  <si>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</si>
  <si>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</si>
  <si>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</si>
  <si>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</si>
  <si>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</si>
  <si>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</si>
  <si>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</si>
  <si>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</si>
  <si>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</si>
  <si>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</si>
  <si>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</si>
  <si>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</si>
  <si>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</si>
  <si>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</si>
  <si>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</si>
  <si>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</si>
  <si>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</si>
  <si>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</si>
  <si>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</si>
  <si>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</si>
  <si>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</si>
  <si>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</si>
  <si>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</si>
  <si>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</si>
  <si>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</si>
  <si>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</si>
  <si>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</si>
  <si>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</si>
  <si>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</si>
  <si>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</si>
  <si>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</si>
  <si>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</si>
  <si>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</si>
  <si>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</si>
  <si>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</si>
  <si>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</si>
  <si>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</si>
  <si>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</si>
  <si>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</si>
  <si>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</si>
  <si>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</si>
  <si>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</si>
  <si>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</si>
  <si>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</si>
  <si>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</si>
  <si>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</si>
  <si>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</si>
  <si>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</si>
  <si>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</si>
  <si>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</si>
  <si>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</si>
  <si>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</si>
  <si>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</si>
  <si>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</si>
  <si>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</si>
  <si>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</si>
  <si>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</si>
  <si>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</si>
  <si>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</si>
  <si>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</si>
  <si>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</si>
  <si>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</si>
  <si>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</si>
  <si>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</si>
  <si>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</si>
  <si>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</si>
  <si>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</si>
  <si>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</si>
  <si>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</si>
  <si>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</si>
  <si>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</si>
  <si>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</si>
  <si>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</si>
  <si>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</si>
  <si>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</si>
  <si>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</si>
  <si>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</si>
  <si>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</si>
  <si>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</si>
  <si>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</si>
  <si>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</si>
  <si>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</si>
  <si>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</si>
  <si>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</si>
  <si>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</si>
  <si>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</si>
  <si>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</si>
  <si>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</si>
  <si>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</si>
  <si>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</si>
  <si>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</si>
  <si>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</si>
  <si>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</si>
  <si>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</si>
  <si>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</si>
  <si>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</si>
  <si>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</si>
  <si>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</si>
  <si>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</si>
  <si>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</si>
  <si>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</si>
  <si>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</si>
  <si>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</si>
  <si>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</si>
  <si>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</si>
  <si>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</si>
  <si>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</si>
  <si>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</si>
  <si>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</si>
  <si>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</si>
  <si>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</si>
  <si>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</si>
  <si>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</si>
  <si>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</si>
  <si>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</si>
  <si>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</si>
  <si>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</si>
  <si>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</si>
  <si>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</si>
  <si>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</si>
  <si>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</si>
  <si>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</si>
  <si>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</si>
  <si>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</si>
  <si>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</si>
  <si>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</si>
  <si>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</si>
  <si>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</si>
  <si>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</si>
  <si>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</si>
  <si>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</si>
  <si>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</si>
  <si>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</si>
  <si>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</si>
  <si>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</si>
  <si>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</si>
  <si>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</si>
  <si>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</si>
  <si>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</si>
  <si>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</si>
  <si>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</si>
  <si>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</si>
  <si>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</si>
  <si>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</si>
  <si>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</si>
  <si>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</si>
  <si>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</si>
  <si>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</si>
  <si>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</si>
  <si>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</si>
  <si>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</si>
  <si>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</si>
  <si>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</si>
  <si>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</si>
  <si>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</si>
  <si>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</si>
  <si>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</si>
  <si>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</si>
  <si>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</si>
  <si>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</si>
  <si>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</si>
  <si>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</si>
  <si>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</si>
  <si>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</si>
  <si>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</si>
  <si>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</si>
  <si>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</si>
  <si>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</si>
  <si>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</si>
  <si>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</si>
  <si>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</si>
  <si>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</si>
  <si>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</si>
  <si>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</si>
  <si>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</si>
  <si>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</si>
  <si>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</si>
  <si>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</si>
  <si>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</si>
  <si>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</si>
  <si>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</si>
  <si>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</si>
  <si>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</si>
  <si>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</si>
  <si>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</si>
  <si>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</si>
  <si>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</si>
  <si>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</si>
  <si>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</si>
  <si>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</si>
  <si>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</si>
  <si>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</si>
  <si>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</si>
  <si>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</si>
  <si>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</si>
  <si>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</si>
  <si>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</si>
  <si>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</si>
  <si>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</si>
  <si>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</si>
  <si>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</si>
  <si>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</si>
  <si>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</si>
  <si>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</si>
  <si>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</si>
  <si>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</si>
  <si>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</si>
  <si>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</si>
  <si>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</si>
  <si>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</si>
  <si>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</si>
  <si>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</si>
  <si>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</si>
  <si>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</si>
  <si>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</si>
  <si>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</si>
  <si>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</si>
  <si>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</si>
  <si>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</si>
  <si>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</si>
  <si>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</si>
  <si>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</si>
  <si>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</si>
  <si>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</si>
  <si>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</si>
  <si>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</si>
  <si>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</si>
  <si>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</si>
  <si>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</si>
  <si>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</si>
  <si>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</si>
  <si>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</si>
  <si>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</si>
  <si>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</si>
  <si>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</si>
  <si>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</si>
  <si>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</si>
  <si>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</si>
  <si>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</si>
  <si>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</si>
  <si>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</si>
  <si>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</si>
  <si>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</si>
  <si>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</si>
  <si>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</si>
  <si>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</si>
  <si>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</si>
  <si>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</si>
  <si>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</si>
  <si>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</si>
  <si>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</si>
  <si>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</si>
  <si>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</si>
  <si>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</si>
  <si>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</si>
  <si>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</si>
  <si>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</si>
  <si>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</si>
  <si>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</si>
  <si>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</si>
  <si>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</si>
  <si>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</si>
  <si>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</si>
  <si>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</si>
  <si>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</si>
  <si>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</si>
  <si>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</si>
  <si>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</si>
  <si>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</si>
  <si>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</si>
  <si>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</si>
  <si>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</si>
  <si>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</si>
  <si>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</si>
  <si>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</si>
  <si>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</si>
  <si>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</si>
  <si>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</si>
  <si>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</si>
  <si>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</si>
  <si>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</si>
  <si>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</si>
  <si>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</si>
  <si>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</si>
  <si>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</si>
  <si>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</si>
  <si>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</si>
  <si>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</si>
  <si>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</si>
  <si>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</si>
  <si>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</si>
  <si>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</si>
  <si>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</si>
  <si>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</si>
  <si>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</si>
  <si>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</si>
  <si>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</si>
  <si>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</si>
  <si>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</si>
  <si>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</si>
  <si>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</si>
  <si>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</si>
  <si>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</si>
  <si>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</si>
  <si>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</si>
  <si>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</si>
  <si>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</si>
  <si>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</si>
  <si>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</si>
  <si>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</si>
  <si>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</si>
  <si>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</si>
  <si>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</si>
  <si>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</si>
  <si>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</si>
  <si>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</si>
  <si>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</si>
  <si>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</si>
  <si>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</si>
  <si>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</si>
  <si>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</si>
  <si>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</si>
  <si>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</si>
  <si>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</si>
  <si>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</si>
  <si>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</si>
  <si>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</si>
  <si>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</si>
  <si>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</si>
  <si>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</si>
  <si>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</si>
  <si>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</si>
  <si>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</si>
  <si>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</si>
  <si>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</si>
  <si>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</si>
  <si>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</si>
  <si>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</si>
  <si>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</si>
  <si>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</si>
  <si>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</si>
  <si>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</si>
  <si>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</si>
  <si>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</si>
  <si>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</si>
  <si>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</si>
  <si>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</si>
  <si>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</si>
  <si>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</si>
  <si>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</si>
  <si>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</si>
  <si>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</si>
  <si>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</si>
  <si>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</si>
  <si>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</si>
  <si>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</si>
  <si>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</si>
  <si>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</si>
  <si>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</si>
  <si>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</si>
  <si>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</si>
  <si>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</si>
  <si>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</si>
  <si>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</si>
  <si>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</si>
  <si>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</si>
  <si>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</si>
  <si>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</si>
  <si>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</si>
  <si>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</si>
  <si>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</si>
  <si>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</si>
  <si>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</si>
  <si>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</si>
  <si>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</si>
  <si>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</si>
  <si>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</si>
  <si>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</si>
  <si>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</si>
  <si>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</si>
  <si>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</si>
  <si>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</si>
  <si>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</si>
  <si>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</si>
  <si>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</si>
  <si>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</si>
  <si>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</si>
  <si>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</si>
  <si>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</si>
  <si>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</si>
  <si>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</si>
  <si>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</si>
  <si>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</si>
  <si>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</si>
  <si>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</si>
  <si>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</si>
  <si>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</si>
  <si>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</si>
  <si>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</si>
  <si>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</si>
  <si>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</si>
  <si>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</si>
  <si>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</si>
  <si>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</si>
  <si>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</si>
  <si>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</si>
  <si>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</si>
  <si>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</si>
  <si>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</si>
  <si>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</si>
  <si>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</si>
  <si>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</si>
  <si>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</si>
  <si>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</si>
  <si>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</si>
  <si>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</si>
  <si>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</si>
  <si>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</si>
  <si>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</si>
  <si>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</si>
  <si>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</si>
  <si>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</si>
  <si>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</si>
  <si>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</si>
  <si>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</si>
  <si>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</si>
  <si>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</si>
  <si>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</si>
  <si>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</si>
  <si>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</si>
  <si>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</si>
  <si>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</si>
  <si>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</si>
  <si>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</si>
  <si>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</si>
  <si>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</si>
  <si>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</si>
  <si>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</si>
  <si>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</si>
  <si>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</si>
  <si>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</si>
  <si>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</si>
  <si>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</si>
  <si>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</si>
  <si>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</si>
  <si>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</si>
  <si>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</si>
  <si>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</si>
  <si>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</si>
  <si>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</si>
  <si>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</si>
  <si>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</si>
  <si>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</si>
  <si>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</si>
  <si>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</si>
  <si>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</si>
  <si>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</si>
  <si>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</si>
  <si>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</si>
  <si>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</si>
  <si>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</si>
  <si>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</si>
  <si>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</si>
  <si>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</si>
  <si>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</si>
  <si>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</si>
  <si>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</si>
  <si>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</si>
  <si>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</si>
  <si>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</si>
  <si>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</si>
  <si>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</si>
  <si>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</si>
  <si>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</si>
  <si>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</si>
  <si>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</si>
  <si>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</si>
  <si>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</si>
  <si>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</si>
  <si>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</si>
  <si>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</si>
  <si>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</si>
  <si>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</si>
  <si>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</si>
  <si>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</si>
  <si>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</si>
  <si>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</si>
  <si>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</si>
  <si>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</si>
  <si>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</si>
  <si>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</si>
  <si>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</si>
  <si>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</si>
  <si>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</si>
  <si>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</si>
  <si>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</si>
  <si>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</si>
  <si>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</si>
  <si>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</si>
  <si>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</si>
  <si>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</si>
  <si>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</si>
  <si>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</si>
  <si>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</si>
  <si>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</si>
  <si>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</si>
  <si>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</si>
  <si>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</si>
  <si>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</si>
  <si>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</si>
  <si>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</si>
  <si>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</si>
  <si>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</si>
  <si>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</si>
  <si>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</si>
  <si>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</si>
  <si>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</si>
  <si>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</si>
  <si>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</si>
  <si>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</si>
  <si>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</si>
  <si>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</si>
  <si>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</si>
  <si>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</si>
  <si>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</si>
  <si>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</si>
  <si>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</si>
  <si>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</si>
  <si>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</si>
  <si>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</si>
  <si>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</si>
  <si>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</si>
  <si>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</si>
  <si>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</si>
  <si>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</si>
  <si>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</si>
  <si>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</si>
  <si>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</si>
  <si>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</si>
  <si>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</si>
  <si>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</si>
  <si>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</si>
  <si>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</si>
  <si>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</si>
  <si>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</si>
  <si>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</si>
  <si>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</si>
  <si>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</si>
  <si>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</si>
  <si>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</si>
  <si>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</si>
  <si>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</si>
  <si>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</si>
  <si>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</si>
  <si>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</si>
  <si>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</si>
  <si>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</si>
  <si>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</si>
  <si>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</si>
  <si>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</si>
  <si>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</si>
  <si>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</si>
  <si>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</si>
  <si>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</si>
  <si>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</si>
  <si>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</si>
  <si>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</si>
  <si>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</si>
  <si>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</si>
  <si>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</si>
  <si>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</si>
  <si>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</si>
  <si>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</si>
  <si>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</si>
  <si>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</si>
  <si>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</si>
  <si>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</si>
  <si>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</si>
  <si>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</si>
  <si>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</si>
  <si>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</si>
  <si>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</si>
  <si>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</si>
  <si>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</si>
  <si>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</si>
  <si>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</si>
  <si>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</si>
  <si>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</si>
  <si>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</si>
  <si>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</si>
  <si>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</si>
  <si>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</si>
  <si>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</si>
  <si>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</si>
  <si>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</si>
  <si>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</si>
  <si>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</si>
  <si>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</si>
  <si>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</si>
  <si>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</si>
  <si>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</si>
  <si>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</si>
  <si>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</si>
  <si>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</si>
  <si>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</si>
  <si>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</si>
  <si>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</si>
  <si>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</si>
  <si>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</si>
  <si>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</si>
  <si>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</si>
  <si>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</si>
  <si>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</si>
  <si>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</si>
  <si>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</si>
  <si>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</si>
  <si>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</si>
  <si>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</si>
  <si>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</si>
  <si>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</si>
  <si>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</si>
  <si>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</si>
  <si>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</si>
  <si>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</si>
  <si>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</si>
  <si>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</si>
  <si>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</si>
  <si>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</si>
  <si>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</si>
  <si>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</si>
  <si>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</si>
  <si>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</si>
  <si>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</si>
  <si>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</si>
  <si>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</si>
  <si>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</si>
  <si>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</si>
  <si>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</si>
  <si>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</si>
  <si>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</si>
  <si>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</si>
  <si>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</si>
  <si>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</si>
  <si>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</si>
  <si>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</si>
  <si>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</si>
  <si>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</si>
  <si>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</si>
  <si>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</si>
  <si>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</si>
  <si>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</si>
  <si>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</si>
  <si>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</si>
  <si>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</si>
  <si>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</si>
  <si>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</si>
  <si>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</si>
  <si>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</si>
  <si>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</si>
  <si>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</si>
  <si>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</si>
  <si>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</si>
  <si>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</si>
  <si>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</si>
  <si>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</si>
  <si>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</si>
  <si>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</si>
  <si>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</si>
  <si>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</si>
  <si>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</si>
  <si>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</si>
  <si>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</si>
  <si>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</si>
  <si>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</si>
  <si>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</si>
  <si>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</si>
  <si>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</si>
  <si>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</si>
  <si>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</si>
  <si>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</si>
  <si>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</si>
  <si>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</si>
  <si>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</si>
  <si>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</si>
  <si>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</si>
  <si>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</si>
  <si>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</si>
  <si>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</si>
  <si>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</si>
  <si>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</si>
  <si>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</si>
  <si>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</si>
  <si>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</si>
  <si>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</si>
  <si>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</si>
  <si>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</si>
  <si>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</si>
  <si>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</si>
  <si>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</si>
  <si>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</si>
  <si>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</si>
  <si>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</si>
  <si>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</si>
  <si>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</si>
  <si>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</si>
  <si>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</si>
  <si>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</si>
  <si>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</si>
  <si>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</si>
  <si>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</si>
  <si>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</si>
  <si>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</si>
  <si>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</si>
  <si>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</si>
  <si>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</si>
  <si>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</si>
  <si>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</si>
  <si>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</si>
  <si>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</si>
  <si>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</si>
  <si>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</si>
  <si>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</si>
  <si>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</si>
  <si>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</si>
  <si>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</si>
  <si>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</si>
  <si>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</si>
  <si>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</si>
  <si>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</si>
  <si>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</si>
  <si>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</si>
  <si>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</si>
  <si>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</si>
  <si>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</si>
  <si>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</si>
  <si>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</si>
  <si>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</si>
  <si>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</si>
  <si>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</si>
  <si>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</si>
  <si>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</si>
  <si>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</si>
  <si>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</si>
  <si>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</si>
  <si>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</si>
  <si>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</si>
  <si>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</si>
  <si>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</si>
  <si>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</si>
  <si>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</si>
  <si>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</si>
  <si>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</si>
  <si>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</si>
  <si>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</si>
  <si>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</si>
  <si>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</si>
  <si>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</si>
  <si>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</si>
  <si>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</si>
  <si>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</si>
  <si>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</si>
  <si>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</si>
  <si>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</si>
  <si>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</si>
  <si>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</si>
  <si>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</si>
  <si>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</si>
  <si>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</si>
  <si>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</si>
  <si>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</si>
  <si>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</si>
  <si>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</si>
  <si>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</si>
  <si>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</si>
  <si>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</si>
  <si>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</si>
  <si>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</si>
  <si>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</si>
  <si>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</si>
  <si>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</si>
  <si>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</si>
  <si>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</si>
  <si>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</si>
  <si>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</si>
  <si>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</si>
  <si>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</si>
  <si>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</si>
  <si>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</si>
  <si>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</si>
  <si>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</si>
  <si>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</si>
  <si>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</si>
  <si>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</si>
  <si>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</si>
  <si>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</si>
  <si>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</si>
  <si>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</si>
  <si>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</si>
  <si>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</si>
  <si>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</si>
  <si>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</si>
  <si>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</si>
  <si>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</si>
  <si>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</si>
  <si>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</si>
  <si>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</si>
  <si>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</si>
  <si>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</si>
  <si>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</si>
  <si>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</si>
  <si>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</si>
  <si>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</si>
  <si>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</si>
  <si>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</si>
  <si>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</si>
  <si>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</si>
  <si>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</si>
  <si>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</si>
  <si>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</si>
  <si>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</si>
  <si>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</si>
  <si>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</si>
  <si>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</si>
  <si>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</si>
  <si>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</si>
  <si>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</si>
  <si>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</si>
  <si>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</si>
  <si>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</si>
  <si>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</si>
  <si>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</si>
  <si>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</si>
  <si>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</si>
  <si>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</si>
  <si>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</si>
  <si>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</si>
  <si>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</si>
  <si>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</si>
  <si>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</si>
  <si>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</si>
  <si>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</si>
  <si>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</si>
  <si>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</si>
  <si>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</si>
  <si>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</si>
  <si>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</si>
  <si>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</si>
  <si>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</si>
  <si>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</si>
  <si>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</si>
  <si>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</si>
  <si>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</si>
  <si>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</si>
  <si>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</si>
  <si>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</si>
  <si>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</si>
  <si>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</si>
  <si>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</si>
  <si>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</si>
  <si>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</si>
  <si>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</si>
  <si>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</si>
  <si>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</si>
  <si>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</si>
  <si>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</si>
  <si>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</si>
  <si>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</si>
  <si>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</si>
  <si>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</si>
  <si>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</si>
  <si>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</si>
  <si>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</si>
  <si>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</si>
  <si>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</si>
  <si>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</si>
  <si>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</si>
  <si>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</si>
  <si>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</si>
  <si>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</si>
  <si>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</si>
  <si>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</si>
  <si>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</si>
  <si>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</si>
  <si>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</si>
  <si>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</si>
  <si>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</si>
  <si>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</si>
  <si>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</si>
  <si>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</si>
  <si>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</si>
  <si>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</si>
  <si>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</si>
  <si>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</si>
  <si>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</si>
  <si>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</si>
  <si>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</si>
  <si>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</si>
  <si>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</si>
  <si>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</si>
  <si>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</si>
  <si>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</si>
  <si>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</si>
  <si>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</si>
  <si>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</si>
  <si>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</si>
  <si>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</si>
  <si>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</si>
  <si>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</si>
  <si>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</si>
  <si>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</si>
  <si>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</si>
  <si>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</si>
  <si>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</si>
  <si>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</si>
  <si>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</si>
  <si>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</si>
  <si>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</si>
  <si>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</si>
  <si>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</si>
  <si>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</si>
  <si>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</si>
  <si>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</si>
  <si>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</si>
  <si>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</si>
  <si>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</si>
  <si>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</si>
  <si>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</si>
  <si>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</si>
  <si>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</si>
  <si>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</si>
  <si>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</si>
  <si>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</si>
  <si>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</si>
  <si>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</si>
  <si>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</si>
  <si>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</si>
  <si>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</si>
  <si>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</si>
  <si>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</si>
  <si>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</si>
  <si>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</si>
  <si>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</si>
  <si>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</si>
  <si>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</si>
  <si>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</si>
  <si>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</si>
  <si>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</si>
  <si>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</si>
  <si>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</si>
  <si>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</si>
  <si>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</si>
  <si>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</si>
  <si>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</si>
  <si>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</si>
  <si>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</si>
  <si>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</si>
  <si>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</si>
  <si>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</si>
  <si>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</si>
  <si>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</si>
  <si>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</si>
  <si>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</si>
  <si>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</si>
  <si>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</si>
  <si>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</si>
  <si>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</si>
  <si>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</si>
  <si>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</si>
  <si>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</si>
  <si>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</si>
  <si>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</si>
  <si>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</si>
  <si>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</si>
  <si>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</si>
  <si>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</si>
  <si>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</si>
  <si>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</si>
  <si>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</si>
  <si>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</si>
  <si>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</si>
  <si>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</si>
  <si>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</si>
  <si>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</si>
  <si>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</si>
  <si>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</si>
  <si>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</si>
  <si>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</si>
  <si>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</si>
  <si>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</si>
  <si>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</si>
  <si>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</si>
  <si>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</si>
  <si>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</si>
  <si>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</si>
  <si>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</si>
  <si>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</si>
  <si>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</si>
  <si>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</si>
  <si>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</si>
  <si>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</si>
  <si>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</si>
  <si>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</si>
  <si>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</si>
  <si>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</si>
  <si>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</si>
  <si>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</si>
  <si>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</si>
  <si>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</si>
  <si>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</si>
  <si>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</si>
  <si>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</si>
  <si>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</si>
  <si>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</si>
  <si>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</si>
  <si>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</si>
  <si>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</si>
  <si>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</si>
  <si>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</si>
  <si>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</si>
  <si>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</si>
  <si>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</si>
  <si>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</si>
  <si>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</si>
  <si>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</si>
  <si>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</si>
  <si>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</si>
  <si>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</si>
  <si>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</si>
  <si>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</si>
  <si>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</si>
  <si>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</si>
  <si>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</si>
  <si>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</si>
  <si>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</si>
  <si>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</si>
  <si>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</si>
  <si>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</si>
  <si>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</si>
  <si>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</si>
  <si>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</si>
  <si>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</si>
  <si>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</si>
  <si>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</si>
  <si>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</si>
  <si>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</si>
  <si>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</si>
  <si>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</si>
  <si>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</si>
  <si>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</si>
  <si>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</si>
  <si>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</si>
  <si>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</si>
  <si>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</si>
  <si>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</si>
  <si>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</si>
  <si>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</si>
  <si>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</si>
  <si>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</si>
  <si>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</si>
  <si>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</si>
  <si>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</si>
  <si>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</si>
  <si>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</si>
  <si>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</si>
  <si>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</si>
  <si>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</si>
  <si>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</si>
  <si>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</si>
  <si>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</si>
  <si>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</si>
  <si>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</si>
  <si>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</si>
  <si>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</si>
  <si>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</si>
  <si>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</si>
  <si>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</si>
  <si>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</si>
  <si>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</si>
  <si>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</si>
  <si>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</si>
  <si>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</si>
  <si>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</si>
  <si>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</si>
  <si>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</si>
  <si>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</si>
  <si>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</si>
  <si>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</si>
  <si>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</si>
  <si>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</si>
  <si>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</si>
  <si>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</si>
  <si>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</si>
  <si>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</si>
  <si>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</si>
  <si>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</si>
  <si>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</si>
  <si>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</si>
  <si>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</si>
  <si>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</si>
  <si>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</si>
  <si>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</si>
  <si>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</si>
  <si>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</si>
  <si>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</si>
  <si>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</si>
  <si>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</si>
  <si>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</si>
  <si>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</si>
  <si>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</si>
  <si>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</si>
  <si>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</si>
  <si>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</si>
  <si>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</si>
  <si>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</si>
  <si>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</si>
  <si>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</si>
  <si>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</si>
  <si>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</si>
  <si>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</si>
  <si>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</si>
  <si>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</si>
  <si>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</si>
  <si>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</si>
  <si>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</si>
  <si>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</si>
  <si>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</si>
  <si>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</si>
  <si>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</si>
  <si>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</si>
  <si>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</si>
  <si>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</si>
  <si>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</si>
  <si>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</si>
  <si>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</si>
  <si>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</si>
  <si>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</si>
  <si>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</si>
  <si>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</si>
  <si>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</si>
  <si>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</si>
  <si>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</si>
  <si>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</si>
  <si>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</si>
  <si>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</si>
  <si>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</si>
  <si>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</si>
  <si>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</si>
  <si>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</si>
  <si>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</si>
  <si>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</si>
  <si>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</si>
  <si>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</si>
  <si>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</si>
  <si>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</si>
  <si>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</si>
  <si>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</si>
  <si>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</si>
  <si>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</si>
  <si>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</si>
  <si>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</si>
  <si>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</si>
  <si>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</si>
  <si>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</si>
  <si>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</si>
  <si>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</si>
  <si>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</si>
  <si>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</si>
  <si>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</si>
  <si>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</si>
  <si>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</si>
  <si>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</si>
  <si>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</si>
  <si>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</si>
  <si>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</si>
  <si>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</si>
  <si>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</si>
  <si>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</si>
  <si>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</si>
  <si>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</si>
  <si>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</si>
  <si>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</si>
  <si>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</si>
  <si>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</si>
  <si>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</si>
  <si>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</si>
  <si>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</si>
  <si>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</si>
  <si>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</si>
  <si>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</si>
  <si>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</si>
  <si>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</si>
  <si>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</si>
  <si>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</si>
  <si>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</si>
  <si>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</si>
  <si>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</si>
  <si>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</si>
  <si>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</si>
  <si>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</si>
  <si>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</si>
  <si>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</si>
  <si>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</si>
  <si>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</si>
  <si>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</si>
  <si>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</si>
  <si>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</si>
  <si>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</si>
  <si>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</si>
  <si>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</si>
  <si>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</si>
  <si>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</si>
  <si>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</si>
  <si>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</si>
  <si>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</si>
  <si>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</si>
  <si>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</si>
  <si>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</si>
  <si>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</si>
  <si>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</si>
  <si>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</si>
  <si>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</si>
  <si>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</si>
  <si>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</si>
  <si>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</si>
  <si>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</si>
  <si>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</si>
  <si>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</si>
  <si>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</si>
  <si>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</si>
  <si>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</si>
  <si>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</si>
  <si>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</si>
  <si>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</si>
  <si>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</si>
  <si>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</si>
  <si>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</si>
  <si>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</si>
  <si>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</si>
  <si>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</si>
  <si>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</si>
  <si>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</si>
  <si>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</si>
  <si>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</si>
  <si>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</si>
  <si>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</si>
  <si>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</si>
  <si>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</si>
  <si>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</si>
  <si>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</si>
  <si>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</si>
  <si>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</si>
  <si>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</si>
  <si>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</si>
  <si>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</si>
  <si>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</si>
  <si>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</si>
  <si>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</si>
  <si>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</si>
  <si>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</si>
  <si>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</si>
  <si>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</si>
  <si>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</si>
  <si>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</si>
  <si>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</si>
  <si>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</si>
  <si>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</si>
  <si>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</si>
  <si>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</si>
  <si>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</si>
  <si>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</si>
  <si>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</si>
  <si>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</si>
  <si>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</si>
  <si>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</si>
  <si>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</si>
  <si>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</si>
  <si>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</si>
  <si>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</si>
  <si>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</si>
  <si>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</si>
  <si>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</si>
  <si>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</si>
  <si>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</si>
  <si>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</si>
  <si>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</si>
  <si>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</si>
  <si>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</si>
  <si>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</si>
  <si>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</si>
  <si>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</si>
  <si>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</si>
  <si>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</si>
  <si>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</si>
  <si>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</si>
  <si>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</si>
  <si>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</si>
  <si>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</si>
  <si>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</si>
  <si>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</si>
  <si>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</si>
  <si>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</si>
  <si>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</si>
  <si>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</si>
  <si>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</si>
  <si>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</si>
  <si>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</si>
  <si>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</si>
  <si>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</si>
  <si>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</si>
  <si>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</si>
  <si>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</si>
  <si>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</si>
  <si>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</si>
  <si>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</si>
  <si>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</si>
  <si>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</si>
  <si>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</si>
  <si>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</si>
  <si>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</si>
  <si>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</si>
  <si>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</si>
  <si>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</si>
  <si>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</si>
  <si>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</si>
  <si>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</si>
  <si>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</si>
  <si>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</si>
  <si>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</si>
  <si>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</si>
  <si>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</si>
  <si>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</si>
  <si>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</si>
  <si>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</si>
  <si>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</si>
  <si>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</si>
  <si>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</si>
  <si>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</si>
  <si>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</si>
  <si>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</si>
  <si>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</si>
  <si>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</si>
  <si>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</si>
  <si>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</si>
  <si>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</si>
  <si>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</si>
  <si>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</si>
  <si>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</si>
  <si>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</si>
  <si>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</si>
  <si>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</si>
  <si>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</si>
  <si>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</si>
  <si>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</si>
  <si>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</si>
  <si>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</si>
  <si>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</si>
  <si>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</si>
  <si>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</si>
  <si>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</si>
  <si>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</si>
  <si>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</si>
  <si>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</si>
  <si>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</si>
  <si>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</si>
  <si>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</si>
  <si>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</si>
  <si>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</si>
  <si>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</si>
  <si>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</si>
  <si>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</si>
  <si>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</si>
  <si>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</si>
  <si>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</si>
  <si>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</si>
  <si>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</si>
  <si>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</si>
  <si>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</si>
  <si>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</si>
  <si>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</si>
  <si>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</si>
  <si>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</si>
  <si>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</si>
  <si>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</si>
  <si>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</si>
  <si>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</si>
  <si>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</si>
  <si>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</si>
  <si>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</si>
  <si>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</si>
  <si>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</si>
  <si>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</si>
  <si>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</si>
  <si>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</si>
  <si>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</si>
  <si>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</si>
  <si>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</si>
  <si>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</si>
  <si>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</si>
  <si>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</si>
  <si>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</si>
  <si>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</si>
  <si>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</si>
  <si>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</si>
  <si>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</si>
  <si>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</si>
  <si>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</si>
  <si>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</si>
  <si>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</si>
  <si>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</si>
  <si>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</si>
  <si>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</si>
  <si>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</si>
  <si>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</si>
  <si>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</si>
  <si>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</si>
  <si>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</si>
  <si>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</si>
  <si>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</si>
  <si>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</si>
  <si>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</si>
  <si>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</si>
  <si>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</si>
  <si>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</si>
  <si>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</si>
  <si>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</si>
  <si>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</si>
  <si>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</si>
  <si>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</si>
  <si>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</si>
  <si>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</si>
  <si>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</si>
  <si>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</si>
  <si>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</si>
  <si>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</si>
  <si>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</si>
  <si>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</si>
  <si>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</si>
  <si>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</si>
  <si>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</si>
  <si>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</si>
  <si>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</si>
  <si>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</si>
  <si>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</si>
  <si>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</si>
  <si>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</si>
  <si>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</si>
  <si>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</si>
  <si>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</si>
  <si>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</si>
  <si>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</si>
  <si>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</si>
  <si>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</si>
  <si>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</si>
  <si>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</si>
  <si>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</si>
  <si>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</si>
  <si>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</si>
  <si>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</si>
  <si>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</si>
  <si>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</si>
  <si>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</si>
  <si>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</si>
  <si>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</si>
  <si>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</si>
  <si>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</si>
  <si>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</si>
  <si>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</si>
  <si>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</si>
  <si>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</si>
  <si>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</si>
  <si>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</si>
  <si>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</si>
  <si>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</si>
  <si>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</si>
  <si>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</si>
  <si>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</si>
  <si>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</si>
  <si>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</si>
  <si>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</si>
  <si>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</si>
  <si>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</si>
  <si>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</si>
  <si>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</si>
  <si>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</si>
  <si>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</si>
  <si>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</si>
  <si>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</si>
  <si>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</si>
  <si>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</si>
  <si>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</si>
  <si>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</si>
  <si>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</si>
  <si>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</si>
  <si>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</si>
  <si>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</si>
  <si>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</si>
  <si>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</si>
  <si>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</si>
  <si>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</si>
  <si>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</si>
  <si>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</si>
  <si>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</si>
  <si>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</si>
  <si>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</si>
  <si>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</si>
  <si>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</si>
  <si>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</si>
  <si>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</si>
  <si>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</si>
  <si>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</si>
  <si>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</si>
  <si>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</si>
  <si>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</si>
  <si>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</si>
  <si>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</si>
  <si>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</si>
  <si>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</si>
  <si>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</si>
  <si>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</si>
  <si>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</si>
  <si>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</si>
  <si>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</si>
  <si>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</si>
  <si>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</si>
  <si>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</si>
  <si>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</si>
  <si>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</si>
  <si>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</si>
  <si>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</si>
  <si>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</si>
  <si>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</si>
  <si>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</si>
  <si>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</si>
  <si>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</si>
  <si>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</si>
  <si>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</si>
  <si>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</si>
  <si>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</si>
  <si>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</si>
  <si>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</si>
  <si>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</si>
  <si>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</si>
  <si>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</si>
  <si>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</si>
  <si>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</si>
  <si>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</si>
  <si>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</si>
  <si>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</si>
  <si>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</si>
  <si>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</si>
  <si>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</si>
  <si>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</si>
  <si>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</si>
  <si>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</si>
  <si>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</si>
  <si>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</si>
  <si>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</si>
  <si>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</si>
  <si>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</si>
  <si>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</si>
  <si>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</si>
  <si>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</si>
  <si>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</si>
  <si>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</si>
  <si>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</si>
  <si>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</si>
  <si>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</si>
  <si>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</si>
  <si>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</si>
  <si>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</si>
  <si>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</si>
  <si>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</si>
  <si>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</si>
  <si>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</si>
  <si>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</si>
  <si>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</si>
  <si>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</si>
  <si>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</si>
  <si>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</si>
  <si>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</si>
  <si>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</si>
  <si>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</si>
  <si>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</si>
  <si>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</si>
  <si>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</si>
  <si>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</si>
  <si>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</si>
  <si>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</si>
  <si>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</si>
  <si>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</si>
  <si>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</si>
  <si>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</si>
  <si>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</si>
  <si>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</si>
  <si>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</si>
  <si>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</si>
  <si>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</si>
  <si>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</si>
  <si>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</si>
  <si>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</si>
  <si>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</si>
  <si>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</si>
  <si>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</si>
  <si>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</si>
  <si>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</si>
  <si>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</si>
  <si>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</si>
  <si>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</si>
  <si>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</si>
  <si>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</si>
  <si>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</si>
  <si>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</si>
  <si>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</si>
  <si>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</si>
  <si>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</si>
  <si>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</si>
  <si>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</si>
  <si>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</si>
  <si>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</si>
  <si>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</si>
  <si>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</si>
  <si>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</si>
  <si>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</si>
  <si>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</si>
  <si>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</si>
  <si>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</si>
  <si>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</si>
  <si>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</si>
  <si>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</si>
  <si>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</si>
  <si>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</si>
  <si>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</si>
  <si>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</si>
  <si>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</si>
  <si>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</si>
  <si>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</si>
  <si>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</si>
  <si>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</si>
  <si>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</si>
  <si>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</si>
  <si>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</si>
  <si>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</si>
  <si>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</si>
  <si>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</si>
  <si>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</si>
  <si>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</si>
  <si>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</si>
  <si>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</si>
  <si>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</si>
  <si>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</si>
  <si>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</si>
  <si>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</si>
  <si>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</si>
  <si>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</si>
  <si>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</si>
  <si>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</si>
  <si>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</si>
  <si>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</si>
  <si>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</si>
  <si>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</si>
  <si>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</si>
  <si>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</si>
  <si>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</si>
  <si>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</si>
  <si>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</si>
  <si>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</si>
  <si>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</si>
  <si>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</si>
  <si>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</si>
  <si>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</si>
  <si>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</si>
  <si>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</si>
  <si>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</si>
  <si>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</si>
  <si>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</si>
  <si>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</si>
  <si>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</si>
  <si>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</si>
  <si>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</si>
  <si>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</si>
  <si>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</si>
  <si>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</si>
  <si>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</si>
  <si>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</si>
  <si>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</si>
  <si>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</si>
  <si>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</si>
  <si>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</si>
  <si>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</si>
  <si>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</si>
  <si>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</si>
  <si>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</si>
  <si>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</si>
  <si>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</si>
  <si>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</si>
  <si>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</si>
  <si>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</si>
  <si>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</si>
  <si>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</si>
  <si>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</si>
  <si>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</si>
  <si>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</si>
  <si>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</si>
  <si>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</si>
  <si>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</si>
  <si>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</si>
  <si>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</si>
  <si>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</si>
  <si>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</si>
  <si>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</si>
  <si>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</si>
  <si>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</si>
  <si>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</si>
  <si>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</si>
  <si>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</si>
  <si>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</si>
  <si>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</si>
  <si>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</si>
  <si>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</si>
  <si>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</si>
  <si>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</si>
  <si>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</si>
  <si>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</si>
  <si>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</si>
  <si>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</si>
  <si>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</si>
  <si>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</si>
  <si>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</si>
  <si>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</si>
  <si>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</si>
  <si>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</si>
  <si>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</si>
  <si>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</si>
  <si>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</si>
  <si>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</si>
  <si>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</si>
  <si>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</si>
  <si>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</si>
  <si>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</si>
  <si>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</si>
  <si>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</si>
  <si>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</si>
  <si>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</si>
  <si>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</si>
  <si>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</si>
  <si>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</si>
  <si>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</si>
  <si>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</si>
  <si>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</si>
  <si>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</si>
  <si>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</si>
  <si>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</si>
  <si>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</si>
  <si>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</si>
  <si>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</si>
  <si>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</si>
  <si>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</si>
  <si>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</si>
  <si>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</si>
  <si>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</si>
  <si>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</si>
  <si>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</si>
  <si>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</si>
  <si>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</si>
  <si>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</si>
  <si>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</si>
  <si>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</si>
  <si>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</si>
  <si>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</si>
  <si>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</si>
  <si>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</si>
  <si>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</si>
  <si>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</si>
  <si>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</si>
  <si>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</si>
  <si>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</si>
  <si>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</si>
  <si>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</si>
  <si>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</si>
  <si>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</si>
  <si>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</si>
  <si>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</si>
  <si>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</si>
  <si>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</si>
  <si>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</si>
  <si>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</si>
  <si>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</si>
  <si>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</si>
  <si>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</si>
  <si>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</si>
  <si>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</si>
  <si>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</si>
  <si>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</si>
  <si>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</si>
  <si>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</si>
  <si>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</si>
  <si>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</si>
  <si>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</si>
  <si>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</si>
  <si>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</si>
  <si>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</si>
  <si>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</si>
  <si>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</si>
  <si>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</si>
  <si>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</si>
  <si>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</si>
  <si>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</si>
  <si>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</si>
  <si>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</si>
  <si>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</si>
  <si>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</si>
  <si>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</si>
  <si>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</si>
  <si>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</si>
  <si>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</si>
  <si>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</si>
  <si>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</si>
  <si>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</si>
  <si>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</si>
  <si>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</si>
  <si>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</si>
  <si>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</si>
  <si>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</si>
  <si>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</si>
  <si>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</si>
  <si>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</si>
  <si>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</si>
  <si>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</si>
  <si>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</si>
  <si>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</si>
  <si>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</si>
  <si>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</si>
  <si>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</si>
  <si>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</si>
  <si>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</si>
  <si>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</si>
  <si>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</si>
  <si>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</si>
  <si>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</si>
  <si>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</si>
  <si>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</si>
  <si>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</si>
  <si>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</si>
  <si>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</si>
  <si>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</si>
  <si>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</si>
  <si>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</si>
  <si>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</si>
  <si>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</si>
  <si>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</si>
  <si>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</si>
  <si>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</si>
  <si>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</si>
  <si>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</si>
  <si>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</si>
  <si>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</si>
  <si>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</si>
  <si>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</si>
  <si>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</si>
  <si>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</si>
  <si>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</si>
  <si>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</si>
  <si>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</si>
  <si>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</si>
  <si>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</si>
  <si>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</si>
  <si>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</si>
  <si>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</si>
  <si>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</si>
  <si>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</si>
  <si>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</si>
  <si>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</si>
  <si>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</si>
  <si>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</si>
  <si>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</si>
  <si>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</si>
  <si>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</si>
  <si>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</si>
  <si>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</si>
  <si>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</si>
  <si>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</si>
  <si>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</si>
  <si>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</si>
  <si>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</si>
  <si>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</si>
  <si>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</si>
  <si>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</si>
  <si>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</si>
  <si>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</si>
  <si>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</si>
  <si>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</si>
  <si>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</si>
  <si>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</si>
  <si>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</si>
  <si>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</si>
  <si>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</si>
  <si>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</si>
  <si>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</si>
  <si>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</si>
  <si>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</si>
  <si>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</si>
  <si>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</si>
  <si>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</si>
  <si>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</si>
  <si>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</si>
  <si>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</si>
  <si>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</si>
  <si>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</si>
  <si>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</si>
  <si>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</si>
  <si>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</si>
  <si>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</si>
  <si>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</si>
  <si>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</si>
  <si>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</si>
  <si>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</si>
  <si>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</si>
  <si>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</si>
  <si>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</si>
  <si>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</si>
  <si>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</si>
  <si>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</si>
  <si>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</si>
  <si>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</si>
  <si>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</si>
  <si>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</si>
  <si>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</si>
  <si>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</si>
  <si>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</si>
  <si>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</si>
  <si>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</si>
  <si>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</si>
  <si>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</si>
  <si>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</si>
  <si>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</si>
  <si>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</si>
  <si>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</si>
  <si>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</si>
  <si>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</si>
  <si>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</si>
  <si>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</si>
  <si>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</si>
  <si>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</si>
  <si>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</si>
  <si>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</si>
  <si>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</si>
  <si>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</si>
  <si>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</si>
  <si>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</si>
  <si>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</si>
  <si>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</si>
  <si>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</si>
  <si>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</si>
  <si>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</si>
  <si>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</si>
  <si>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</si>
  <si>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</si>
  <si>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</si>
  <si>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</si>
  <si>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</si>
  <si>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</si>
  <si>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</si>
  <si>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</si>
  <si>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</si>
  <si>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</si>
  <si>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</si>
  <si>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</si>
  <si>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</si>
  <si>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</si>
  <si>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</si>
  <si>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</si>
  <si>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</si>
  <si>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</si>
  <si>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</si>
  <si>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</si>
  <si>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</si>
  <si>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</si>
  <si>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</si>
  <si>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</si>
  <si>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</si>
  <si>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</si>
  <si>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</si>
  <si>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</si>
  <si>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</si>
  <si>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</si>
  <si>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</si>
  <si>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</si>
  <si>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</si>
  <si>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</si>
  <si>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</si>
  <si>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</si>
  <si>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</si>
  <si>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</si>
  <si>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</si>
  <si>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</si>
  <si>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</si>
  <si>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</si>
  <si>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</si>
  <si>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</si>
  <si>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</si>
  <si>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</si>
  <si>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</si>
  <si>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</si>
  <si>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</si>
  <si>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</si>
  <si>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</si>
  <si>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</si>
  <si>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</si>
  <si>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</si>
  <si>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</si>
  <si>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</si>
  <si>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</si>
  <si>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</si>
  <si>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</si>
  <si>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</si>
  <si>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</si>
  <si>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</si>
  <si>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</si>
  <si>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</si>
  <si>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</si>
  <si>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</si>
  <si>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</si>
  <si>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</si>
  <si>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</si>
  <si>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</si>
  <si>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</si>
  <si>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</si>
  <si>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</si>
  <si>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</si>
  <si>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</si>
  <si>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</si>
  <si>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</si>
  <si>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</si>
  <si>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</si>
  <si>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</si>
  <si>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</si>
  <si>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</si>
  <si>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</si>
  <si>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</si>
  <si>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</si>
  <si>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</si>
  <si>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</si>
  <si>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</si>
  <si>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</si>
  <si>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</si>
  <si>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</si>
  <si>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</si>
  <si>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</si>
  <si>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</si>
  <si>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</si>
  <si>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</si>
  <si>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</si>
  <si>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</si>
  <si>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</si>
  <si>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</si>
  <si>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</si>
  <si>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</si>
  <si>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</si>
  <si>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</si>
  <si>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</si>
  <si>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</si>
  <si>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</si>
  <si>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</si>
  <si>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</si>
  <si>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</si>
  <si>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</si>
  <si>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</si>
  <si>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</si>
  <si>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</si>
  <si>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</si>
  <si>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</si>
  <si>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</si>
  <si>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</si>
  <si>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</si>
  <si>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</si>
  <si>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</si>
  <si>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</si>
  <si>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</si>
  <si>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</si>
  <si>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</si>
  <si>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</si>
  <si>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</si>
  <si>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</si>
  <si>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</si>
  <si>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</si>
  <si>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</si>
  <si>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</si>
  <si>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</si>
  <si>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</si>
  <si>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</si>
  <si>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</si>
  <si>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</si>
  <si>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</si>
  <si>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</si>
  <si>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</si>
  <si>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</si>
  <si>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</si>
  <si>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</si>
  <si>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</si>
  <si>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</si>
  <si>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</si>
  <si>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</si>
  <si>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</si>
  <si>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</si>
  <si>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</si>
  <si>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</si>
  <si>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</si>
  <si>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</si>
  <si>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</si>
  <si>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</si>
  <si>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</si>
  <si>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</si>
  <si>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</si>
  <si>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</si>
  <si>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</si>
  <si>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</si>
  <si>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</si>
  <si>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</si>
  <si>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</si>
  <si>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</si>
  <si>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</si>
  <si>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</si>
  <si>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</si>
  <si>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</si>
  <si>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</si>
  <si>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</si>
  <si>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</si>
  <si>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</si>
  <si>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</si>
  <si>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</si>
  <si>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</si>
  <si>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</si>
  <si>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</si>
  <si>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</si>
  <si>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</si>
  <si>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</si>
  <si>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</si>
  <si>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</si>
  <si>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</si>
  <si>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</si>
  <si>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</si>
  <si>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</si>
  <si>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</si>
  <si>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</si>
  <si>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</si>
  <si>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</si>
  <si>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</si>
  <si>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</si>
  <si>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</si>
  <si>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</si>
  <si>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</si>
  <si>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</si>
  <si>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</si>
  <si>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</si>
  <si>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</si>
  <si>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</si>
  <si>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</si>
  <si>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</si>
  <si>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</si>
  <si>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</si>
  <si>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</si>
  <si>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</si>
  <si>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</si>
  <si>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</si>
  <si>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</si>
  <si>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</si>
  <si>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</si>
  <si>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</si>
  <si>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</si>
  <si>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</si>
  <si>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</si>
  <si>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</si>
  <si>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</si>
  <si>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</si>
  <si>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</si>
  <si>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</si>
  <si>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</si>
  <si>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</si>
  <si>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</si>
  <si>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</si>
  <si>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</si>
  <si>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</si>
  <si>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</si>
  <si>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</si>
  <si>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</si>
  <si>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</si>
  <si>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</si>
  <si>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</si>
  <si>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</si>
  <si>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</si>
  <si>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</si>
  <si>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</si>
  <si>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</si>
  <si>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</si>
  <si>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</si>
  <si>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</si>
  <si>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</si>
  <si>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</si>
  <si>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</si>
  <si>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</si>
  <si>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</si>
  <si>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</si>
  <si>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</si>
  <si>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</si>
  <si>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</si>
  <si>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</si>
  <si>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</si>
  <si>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</si>
  <si>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</si>
  <si>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</si>
  <si>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</si>
  <si>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</si>
  <si>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</si>
  <si>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</si>
  <si>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</si>
  <si>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</si>
  <si>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</si>
  <si>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</si>
  <si>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</si>
  <si>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</si>
  <si>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</si>
  <si>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</si>
  <si>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</si>
  <si>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</si>
  <si>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</si>
  <si>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</si>
  <si>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</si>
  <si>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</si>
  <si>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</si>
  <si>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</si>
  <si>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</si>
  <si>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</si>
  <si>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</si>
  <si>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</si>
  <si>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</si>
  <si>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</si>
  <si>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</si>
  <si>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</si>
  <si>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</si>
  <si>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</si>
  <si>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</si>
  <si>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</si>
  <si>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</si>
  <si>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</si>
  <si>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</si>
  <si>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</si>
  <si>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</si>
  <si>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</si>
  <si>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</si>
  <si>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</si>
  <si>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</si>
  <si>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</si>
  <si>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</si>
  <si>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</si>
  <si>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</si>
  <si>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</si>
  <si>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</si>
  <si>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</si>
  <si>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</si>
  <si>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</si>
  <si>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</si>
  <si>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</si>
  <si>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</si>
  <si>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</si>
  <si>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</si>
  <si>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</si>
  <si>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</si>
  <si>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</si>
  <si>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</si>
  <si>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</si>
  <si>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</si>
  <si>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</si>
  <si>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</si>
  <si>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</si>
  <si>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</si>
  <si>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</si>
  <si>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</si>
  <si>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</si>
  <si>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</si>
  <si>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</si>
  <si>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</si>
  <si>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</si>
  <si>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</si>
  <si>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</si>
  <si>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</si>
  <si>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</si>
  <si>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</si>
  <si>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</si>
  <si>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</si>
  <si>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</si>
  <si>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</si>
  <si>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</si>
  <si>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</si>
  <si>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</si>
  <si>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</si>
  <si>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</si>
  <si>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</si>
  <si>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</si>
  <si>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</si>
  <si>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</si>
  <si>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</si>
  <si>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</si>
  <si>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</si>
  <si>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</si>
  <si>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</si>
  <si>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</si>
  <si>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</si>
  <si>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</si>
  <si>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</si>
  <si>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</si>
  <si>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</si>
  <si>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</si>
  <si>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</si>
  <si>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</si>
  <si>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</si>
  <si>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</si>
  <si>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</si>
  <si>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</si>
  <si>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</si>
  <si>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</si>
  <si>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</si>
  <si>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</si>
  <si>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</si>
  <si>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</si>
  <si>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</si>
  <si>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</si>
  <si>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</si>
  <si>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</si>
  <si>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</si>
  <si>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</si>
  <si>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</si>
  <si>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</si>
  <si>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</si>
  <si>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</si>
  <si>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</si>
  <si>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</si>
  <si>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</si>
  <si>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</si>
  <si>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</si>
  <si>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</si>
  <si>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</si>
  <si>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</si>
  <si>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</si>
  <si>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</si>
  <si>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</si>
  <si>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</si>
  <si>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</si>
  <si>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</si>
  <si>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</si>
  <si>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</si>
  <si>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</si>
  <si>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</si>
  <si>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</si>
  <si>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</si>
  <si>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</si>
  <si>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</si>
  <si>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</si>
  <si>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</si>
  <si>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</si>
  <si>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</si>
  <si>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</si>
  <si>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</si>
  <si>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</si>
  <si>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</si>
  <si>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</si>
  <si>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</si>
  <si>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</si>
  <si>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</si>
  <si>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</si>
  <si>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</si>
  <si>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</si>
  <si>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</si>
  <si>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</si>
  <si>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</si>
  <si>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</si>
  <si>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</si>
  <si>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</si>
  <si>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</si>
  <si>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</si>
  <si>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</si>
  <si>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</si>
  <si>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</si>
  <si>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</si>
  <si>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</si>
  <si>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</si>
  <si>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</si>
  <si>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</si>
  <si>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</si>
  <si>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</si>
  <si>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</si>
  <si>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</si>
  <si>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</si>
  <si>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</si>
  <si>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</si>
  <si>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</si>
  <si>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</si>
  <si>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</si>
  <si>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</si>
  <si>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</si>
  <si>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</si>
  <si>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</si>
  <si>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</si>
  <si>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</si>
  <si>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</si>
  <si>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</si>
  <si>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</si>
  <si>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</si>
  <si>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</si>
  <si>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</si>
  <si>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</si>
  <si>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</si>
  <si>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</si>
  <si>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</si>
  <si>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</si>
  <si>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</si>
  <si>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</si>
  <si>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</si>
  <si>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</si>
  <si>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</si>
  <si>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</si>
  <si>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</si>
  <si>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</si>
  <si>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</si>
  <si>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</si>
  <si>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</si>
  <si>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</si>
  <si>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</si>
  <si>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</si>
  <si>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</si>
  <si>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</si>
  <si>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</si>
  <si>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</si>
  <si>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</si>
  <si>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</si>
  <si>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</si>
  <si>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</si>
  <si>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</si>
  <si>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</si>
  <si>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</si>
  <si>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</si>
  <si>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</si>
  <si>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</si>
  <si>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</si>
  <si>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</si>
  <si>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</si>
  <si>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</si>
  <si>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</si>
  <si>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</si>
  <si>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</si>
  <si>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</si>
  <si>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</si>
  <si>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</si>
  <si>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</si>
  <si>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</si>
  <si>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</si>
  <si>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</si>
  <si>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</si>
  <si>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</si>
  <si>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</si>
  <si>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</si>
  <si>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</si>
  <si>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</si>
  <si>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</si>
  <si>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</si>
  <si>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</si>
  <si>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</si>
  <si>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</si>
  <si>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</si>
  <si>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</si>
  <si>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</si>
  <si>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</si>
  <si>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</si>
  <si>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</si>
  <si>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</si>
  <si>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</si>
  <si>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</si>
  <si>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</si>
  <si>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</si>
  <si>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</si>
  <si>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</si>
  <si>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</si>
  <si>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</si>
  <si>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</si>
  <si>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</si>
  <si>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</si>
  <si>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</si>
  <si>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</si>
  <si>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</si>
  <si>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</si>
  <si>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</si>
  <si>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</si>
  <si>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</si>
  <si>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</si>
  <si>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</si>
  <si>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</si>
  <si>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</si>
  <si>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</si>
  <si>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</si>
  <si>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</si>
  <si>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</si>
  <si>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</si>
  <si>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</si>
  <si>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</si>
  <si>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</si>
  <si>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</si>
  <si>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</si>
  <si>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</si>
  <si>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</si>
  <si>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</si>
  <si>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</si>
  <si>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</si>
  <si>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</si>
  <si>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</si>
  <si>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</si>
  <si>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</si>
  <si>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</si>
  <si>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</si>
  <si>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</si>
  <si>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</si>
  <si>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</si>
  <si>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</si>
  <si>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</si>
  <si>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</si>
  <si>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</si>
  <si>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</si>
  <si>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</si>
  <si>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</si>
  <si>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</si>
  <si>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</si>
  <si>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</si>
  <si>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</si>
  <si>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</si>
  <si>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</si>
  <si>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</si>
  <si>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</si>
  <si>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</si>
  <si>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</si>
  <si>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</si>
  <si>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</si>
  <si>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</si>
  <si>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</si>
  <si>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</si>
  <si>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</si>
  <si>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</si>
  <si>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</si>
  <si>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</si>
  <si>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</si>
  <si>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</si>
  <si>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</si>
  <si>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</si>
  <si>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</si>
  <si>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</si>
  <si>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</si>
  <si>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</si>
  <si>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</si>
  <si>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</si>
  <si>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</si>
  <si>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</si>
  <si>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</si>
  <si>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</si>
  <si>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</si>
  <si>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</si>
  <si>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</si>
  <si>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</si>
  <si>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</si>
  <si>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</si>
  <si>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</si>
  <si>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</si>
  <si>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</si>
  <si>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</si>
  <si>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</si>
  <si>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</si>
  <si>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</si>
  <si>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</si>
  <si>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</si>
  <si>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</si>
  <si>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</si>
  <si>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</si>
  <si>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</si>
  <si>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</si>
  <si>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</si>
  <si>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</si>
  <si>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</si>
  <si>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</si>
  <si>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</si>
  <si>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</si>
  <si>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</si>
  <si>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</si>
  <si>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</si>
  <si>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</si>
  <si>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</si>
  <si>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</si>
  <si>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</si>
  <si>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</si>
  <si>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</si>
  <si>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</si>
  <si>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</si>
  <si>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</si>
  <si>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</si>
  <si>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</si>
  <si>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</si>
  <si>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</si>
  <si>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</si>
  <si>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</si>
  <si>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</si>
  <si>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</si>
  <si>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</si>
  <si>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</si>
  <si>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</si>
  <si>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</si>
  <si>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</si>
  <si>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</si>
  <si>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</si>
  <si>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</si>
  <si>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</si>
  <si>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</si>
  <si>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</si>
  <si>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</si>
  <si>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</si>
  <si>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</si>
  <si>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</si>
  <si>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</si>
  <si>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</si>
  <si>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</si>
  <si>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</si>
  <si>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</si>
  <si>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</si>
  <si>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</si>
  <si>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</si>
  <si>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</si>
  <si>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</si>
  <si>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</si>
  <si>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</si>
  <si>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</si>
  <si>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</si>
  <si>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</si>
  <si>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</si>
  <si>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</si>
  <si>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</si>
  <si>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</si>
  <si>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</si>
  <si>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</si>
  <si>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</si>
  <si>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</si>
  <si>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</si>
  <si>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</si>
  <si>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</si>
  <si>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</si>
  <si>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</si>
  <si>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</si>
  <si>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</si>
  <si>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</si>
  <si>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</si>
  <si>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</si>
  <si>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</si>
  <si>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</si>
  <si>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</si>
  <si>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</si>
  <si>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</si>
  <si>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</si>
  <si>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</si>
  <si>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</si>
  <si>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</si>
  <si>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</si>
  <si>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</si>
  <si>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</si>
  <si>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</si>
  <si>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</si>
  <si>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</si>
  <si>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</si>
  <si>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</si>
  <si>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</si>
  <si>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</si>
  <si>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</si>
  <si>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</si>
  <si>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</si>
  <si>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</si>
  <si>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</si>
  <si>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</si>
  <si>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</si>
  <si>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</si>
  <si>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</si>
  <si>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</si>
  <si>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</si>
  <si>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</si>
  <si>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</si>
  <si>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</si>
  <si>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</si>
  <si>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</si>
  <si>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</si>
  <si>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</si>
  <si>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</si>
  <si>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</si>
  <si>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</si>
  <si>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</si>
  <si>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</si>
  <si>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</si>
  <si>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</si>
  <si>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</si>
  <si>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</si>
  <si>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</si>
  <si>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</si>
  <si>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</si>
  <si>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</si>
  <si>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</si>
  <si>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</si>
  <si>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</si>
  <si>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</si>
  <si>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</si>
  <si>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</si>
  <si>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</si>
  <si>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</si>
  <si>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</si>
  <si>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</si>
  <si>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</si>
  <si>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</si>
  <si>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</si>
  <si>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</si>
  <si>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</si>
  <si>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</si>
  <si>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</si>
  <si>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</si>
  <si>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</si>
  <si>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</si>
  <si>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</si>
  <si>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</si>
  <si>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</si>
  <si>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</si>
  <si>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</si>
  <si>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</si>
  <si>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</si>
  <si>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</si>
  <si>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</si>
  <si>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</si>
  <si>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</si>
  <si>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</si>
  <si>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</si>
  <si>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</si>
  <si>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</si>
  <si>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</si>
  <si>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</si>
  <si>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</si>
  <si>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</si>
  <si>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</si>
  <si>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</si>
  <si>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</si>
  <si>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</si>
  <si>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</si>
  <si>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</si>
  <si>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</si>
  <si>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</si>
  <si>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</si>
  <si>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</si>
  <si>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</si>
  <si>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</si>
  <si>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</si>
  <si>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</si>
  <si>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</si>
  <si>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</si>
  <si>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</si>
  <si>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</si>
  <si>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</si>
  <si>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</si>
  <si>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</si>
  <si>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</si>
  <si>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</si>
  <si>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</si>
  <si>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</si>
  <si>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</si>
  <si>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</si>
  <si>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</si>
  <si>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</si>
  <si>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</si>
  <si>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</si>
  <si>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</si>
  <si>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</si>
  <si>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</si>
  <si>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</si>
  <si>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</si>
  <si>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</si>
  <si>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</si>
  <si>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</si>
  <si>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</si>
  <si>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</si>
  <si>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</si>
  <si>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</si>
  <si>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</si>
  <si>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</si>
  <si>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</si>
  <si>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</si>
  <si>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</si>
  <si>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</si>
  <si>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</si>
  <si>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</si>
  <si>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</si>
  <si>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</si>
  <si>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</si>
  <si>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</si>
  <si>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</si>
  <si>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</si>
  <si>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</si>
  <si>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</si>
  <si>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</si>
  <si>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</si>
  <si>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</si>
  <si>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</si>
  <si>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</si>
  <si>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</si>
  <si>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</si>
  <si>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</si>
  <si>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</si>
  <si>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</si>
  <si>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</si>
  <si>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</si>
  <si>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</si>
  <si>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</si>
  <si>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</si>
  <si>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</si>
  <si>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</si>
  <si>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</si>
  <si>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</si>
  <si>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</si>
  <si>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</si>
  <si>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</si>
  <si>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</si>
  <si>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</si>
  <si>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</si>
  <si>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</si>
  <si>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</si>
  <si>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</si>
  <si>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</si>
  <si>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</si>
  <si>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</si>
  <si>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</si>
  <si>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</si>
  <si>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</si>
  <si>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</si>
  <si>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</si>
  <si>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</si>
  <si>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</si>
  <si>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</si>
  <si>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</si>
  <si>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</si>
  <si>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</si>
  <si>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</si>
  <si>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</si>
  <si>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</si>
  <si>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</si>
  <si>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</si>
  <si>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</si>
  <si>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</si>
  <si>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</si>
  <si>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</si>
  <si>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</si>
  <si>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</si>
  <si>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</si>
  <si>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</si>
  <si>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</si>
  <si>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</si>
  <si>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</si>
  <si>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</si>
  <si>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</si>
  <si>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</si>
  <si>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</si>
  <si>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</si>
  <si>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</si>
  <si>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</si>
  <si>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</si>
  <si>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</si>
  <si>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</si>
  <si>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</si>
  <si>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</si>
  <si>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</si>
  <si>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</si>
  <si>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</si>
  <si>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</si>
  <si>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</si>
  <si>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</si>
  <si>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</si>
  <si>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</si>
  <si>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</si>
  <si>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</si>
  <si>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</si>
  <si>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</si>
  <si>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</si>
  <si>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</si>
  <si>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</si>
  <si>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</si>
  <si>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</si>
  <si>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</si>
  <si>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</si>
  <si>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</si>
  <si>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</si>
  <si>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</si>
  <si>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</si>
  <si>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</si>
  <si>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</si>
  <si>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</si>
  <si>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</si>
  <si>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</si>
  <si>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</si>
  <si>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</si>
  <si>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</si>
  <si>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</si>
  <si>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</si>
  <si>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</si>
  <si>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</si>
  <si>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</si>
  <si>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</si>
  <si>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</si>
  <si>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</si>
  <si>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</si>
  <si>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</si>
  <si>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</si>
  <si>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</si>
  <si>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</si>
  <si>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</si>
  <si>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</si>
  <si>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</si>
  <si>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</si>
  <si>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</si>
  <si>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</si>
  <si>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</si>
  <si>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</si>
  <si>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</si>
  <si>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</si>
  <si>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</si>
  <si>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</si>
  <si>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</si>
  <si>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</si>
  <si>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</si>
  <si>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</si>
  <si>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</si>
  <si>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</si>
  <si>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</si>
  <si>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</si>
  <si>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</si>
  <si>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</si>
  <si>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</si>
  <si>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</si>
  <si>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</si>
  <si>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</si>
  <si>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</si>
  <si>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</si>
  <si>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</si>
  <si>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</si>
  <si>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</si>
  <si>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</si>
  <si>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</si>
  <si>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</si>
  <si>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</si>
  <si>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</si>
  <si>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</si>
  <si>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</si>
  <si>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</si>
  <si>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</si>
  <si>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</si>
  <si>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</si>
  <si>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</si>
  <si>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</si>
  <si>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</si>
  <si>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</si>
  <si>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</si>
  <si>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</si>
  <si>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</si>
  <si>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</si>
  <si>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</si>
  <si>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</si>
  <si>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</si>
  <si>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</si>
  <si>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</si>
  <si>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</si>
  <si>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</si>
  <si>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</si>
  <si>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</si>
  <si>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</si>
  <si>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</si>
  <si>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</si>
  <si>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</si>
  <si>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</si>
  <si>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</si>
  <si>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</si>
  <si>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</si>
  <si>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</si>
  <si>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</si>
  <si>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</si>
  <si>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</si>
  <si>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</si>
  <si>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</si>
  <si>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</si>
  <si>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</si>
  <si>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</si>
  <si>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</si>
  <si>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</si>
  <si>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</si>
  <si>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</si>
  <si>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</si>
  <si>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</si>
  <si>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</si>
  <si>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</si>
  <si>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</si>
  <si>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</si>
  <si>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</si>
  <si>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</si>
  <si>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</si>
  <si>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</si>
  <si>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</si>
  <si>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</si>
  <si>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</si>
  <si>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</si>
  <si>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</si>
  <si>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</si>
  <si>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</si>
  <si>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</si>
  <si>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</si>
  <si>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</si>
  <si>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</si>
  <si>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</si>
  <si>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</si>
  <si>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</si>
  <si>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</si>
  <si>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</si>
  <si>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</si>
  <si>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</si>
  <si>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</si>
  <si>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</si>
  <si>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</si>
  <si>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</si>
  <si>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</si>
  <si>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</si>
  <si>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</si>
  <si>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</si>
  <si>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</si>
  <si>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</si>
  <si>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</si>
  <si>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</si>
  <si>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</si>
  <si>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</si>
  <si>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</si>
  <si>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</si>
  <si>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</si>
  <si>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</si>
  <si>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</si>
  <si>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</si>
  <si>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</si>
  <si>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</si>
  <si>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</si>
  <si>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</si>
  <si>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</si>
  <si>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</si>
  <si>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</si>
  <si>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</si>
  <si>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</si>
  <si>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</si>
  <si>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</si>
  <si>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</si>
  <si>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</si>
  <si>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</si>
  <si>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</si>
  <si>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</si>
  <si>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</si>
  <si>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</si>
  <si>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</si>
  <si>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</si>
  <si>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</si>
  <si>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</si>
  <si>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</si>
  <si>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</si>
  <si>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</si>
  <si>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</si>
  <si>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</si>
  <si>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</si>
  <si>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</si>
  <si>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</si>
  <si>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</si>
  <si>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</si>
  <si>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</si>
  <si>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</si>
  <si>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</si>
  <si>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</si>
  <si>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</si>
  <si>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</si>
  <si>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</si>
  <si>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</si>
  <si>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</si>
  <si>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</si>
  <si>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</si>
  <si>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</si>
  <si>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</si>
  <si>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</si>
  <si>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</si>
  <si>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</si>
  <si>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</si>
  <si>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</si>
  <si>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</si>
  <si>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</si>
  <si>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</si>
  <si>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</si>
  <si>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</si>
  <si>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</si>
  <si>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</si>
  <si>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</si>
  <si>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</si>
  <si>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</si>
  <si>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</si>
  <si>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</si>
  <si>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</si>
  <si>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</si>
  <si>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</si>
  <si>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</si>
  <si>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</si>
  <si>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</si>
  <si>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</si>
  <si>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</si>
  <si>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</si>
  <si>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</si>
  <si>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</si>
  <si>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</si>
  <si>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</si>
  <si>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</si>
  <si>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</si>
  <si>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</si>
  <si>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</si>
  <si>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</si>
  <si>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</si>
  <si>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</si>
  <si>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</si>
  <si>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</si>
  <si>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</si>
  <si>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</si>
  <si>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</si>
  <si>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</si>
  <si>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</si>
  <si>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</si>
  <si>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</si>
  <si>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</si>
  <si>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</si>
  <si>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</si>
  <si>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</si>
  <si>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</si>
  <si>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</si>
  <si>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</si>
  <si>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</si>
  <si>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</si>
  <si>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</si>
  <si>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</si>
  <si>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</si>
  <si>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</si>
  <si>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</si>
  <si>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</si>
  <si>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</si>
  <si>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</si>
  <si>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</si>
  <si>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</si>
  <si>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</si>
  <si>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</si>
  <si>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</si>
  <si>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</si>
  <si>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</si>
  <si>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</si>
  <si>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</si>
  <si>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</si>
  <si>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</si>
  <si>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</si>
  <si>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</si>
  <si>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</si>
  <si>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</si>
  <si>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</si>
  <si>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</si>
  <si>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</si>
  <si>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</si>
  <si>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</si>
  <si>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</si>
  <si>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</si>
  <si>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</si>
  <si>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</si>
  <si>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</si>
  <si>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</si>
  <si>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</si>
  <si>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</si>
  <si>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</si>
  <si>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</si>
  <si>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</si>
  <si>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</si>
  <si>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</si>
  <si>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</si>
  <si>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</si>
  <si>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</si>
  <si>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</si>
  <si>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</si>
  <si>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</si>
  <si>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</si>
  <si>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</si>
  <si>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</si>
  <si>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</si>
  <si>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</si>
  <si>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</si>
  <si>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</si>
  <si>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</si>
  <si>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</si>
  <si>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</si>
  <si>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</si>
  <si>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</si>
  <si>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</si>
  <si>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</si>
  <si>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</si>
  <si>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</si>
  <si>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</si>
  <si>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</si>
  <si>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</si>
  <si>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</si>
  <si>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</si>
  <si>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</si>
  <si>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</si>
  <si>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</si>
  <si>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</si>
  <si>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</si>
  <si>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</si>
  <si>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</si>
  <si>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</si>
  <si>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</si>
  <si>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</si>
  <si>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</si>
  <si>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</si>
  <si>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</si>
  <si>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</si>
  <si>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</si>
  <si>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</si>
  <si>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</si>
  <si>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</si>
  <si>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</si>
  <si>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</si>
  <si>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</si>
  <si>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</si>
  <si>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</si>
  <si>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</si>
  <si>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</si>
  <si>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</si>
  <si>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</si>
  <si>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</si>
  <si>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</si>
  <si>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</si>
  <si>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</si>
  <si>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</si>
  <si>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</si>
  <si>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</si>
  <si>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</si>
  <si>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</si>
  <si>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</si>
  <si>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</si>
  <si>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</si>
  <si>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</si>
  <si>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</si>
  <si>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</si>
  <si>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</si>
  <si>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</si>
  <si>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</si>
  <si>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</si>
  <si>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</si>
  <si>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</si>
  <si>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</si>
  <si>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</si>
  <si>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</si>
  <si>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</si>
  <si>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</si>
  <si>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</si>
  <si>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</si>
  <si>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</si>
  <si>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</si>
  <si>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</si>
  <si>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</si>
  <si>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</si>
  <si>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</si>
  <si>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</si>
  <si>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</si>
  <si>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</si>
  <si>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</si>
  <si>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</si>
  <si>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</si>
  <si>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</si>
  <si>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</si>
  <si>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</si>
  <si>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</si>
  <si>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</si>
  <si>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</si>
  <si>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</si>
  <si>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</si>
  <si>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</si>
  <si>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</si>
  <si>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</si>
  <si>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</si>
  <si>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</si>
  <si>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</si>
  <si>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</si>
  <si>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</si>
  <si>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</si>
  <si>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</si>
  <si>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</si>
  <si>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</si>
  <si>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</si>
  <si>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</si>
  <si>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</si>
  <si>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</si>
  <si>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</si>
  <si>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</si>
  <si>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</si>
  <si>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</si>
  <si>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</si>
  <si>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</si>
  <si>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</si>
  <si>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</si>
  <si>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</si>
  <si>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</si>
  <si>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</si>
  <si>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</si>
  <si>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</si>
  <si>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</si>
  <si>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</si>
  <si>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</si>
  <si>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</si>
  <si>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</si>
  <si>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</si>
  <si>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</si>
  <si>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</si>
  <si>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</si>
  <si>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</si>
  <si>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</si>
  <si>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</si>
  <si>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</si>
  <si>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</si>
  <si>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</si>
  <si>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</si>
  <si>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</si>
  <si>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</si>
  <si>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</si>
  <si>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</si>
  <si>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</si>
  <si>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</si>
  <si>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</si>
  <si>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</si>
  <si>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</si>
  <si>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</si>
  <si>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</si>
  <si>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</si>
  <si>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</si>
  <si>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</si>
  <si>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</si>
  <si>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</si>
  <si>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</si>
  <si>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</si>
  <si>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</si>
  <si>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</si>
  <si>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</si>
  <si>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</si>
  <si>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</si>
  <si>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</si>
  <si>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</si>
  <si>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</si>
  <si>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</si>
  <si>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</si>
  <si>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</si>
  <si>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</si>
  <si>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</si>
  <si>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</si>
  <si>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</si>
  <si>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</si>
  <si>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</si>
  <si>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</si>
  <si>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</si>
  <si>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</si>
  <si>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</si>
  <si>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</si>
  <si>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</si>
  <si>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</si>
  <si>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</si>
  <si>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</si>
  <si>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</si>
  <si>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</si>
  <si>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</si>
  <si>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</si>
  <si>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</si>
  <si>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</si>
  <si>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</si>
  <si>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</si>
  <si>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</si>
  <si>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</si>
  <si>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</si>
  <si>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</si>
  <si>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</si>
  <si>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</si>
  <si>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</si>
  <si>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</si>
  <si>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</si>
  <si>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</si>
  <si>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</si>
  <si>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</si>
  <si>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</si>
  <si>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</si>
  <si>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</si>
  <si>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</si>
  <si>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</si>
  <si>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</si>
  <si>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</si>
  <si>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</si>
  <si>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</si>
  <si>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</si>
  <si>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</si>
  <si>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</si>
  <si>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</si>
  <si>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</si>
  <si>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</si>
  <si>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</si>
  <si>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</si>
  <si>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</si>
  <si>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</si>
  <si>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</si>
  <si>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</si>
  <si>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</si>
  <si>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</si>
  <si>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</si>
  <si>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</si>
  <si>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</si>
  <si>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</si>
  <si>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</si>
  <si>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</si>
  <si>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</si>
  <si>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</si>
  <si>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</si>
  <si>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</si>
  <si>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</si>
  <si>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</si>
  <si>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</si>
  <si>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</si>
  <si>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</si>
  <si>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</si>
  <si>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</si>
  <si>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</si>
  <si>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</si>
  <si>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</si>
  <si>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</si>
  <si>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</si>
  <si>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</si>
  <si>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</si>
  <si>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</si>
  <si>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</si>
  <si>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</si>
  <si>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</si>
  <si>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</si>
  <si>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</si>
  <si>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</si>
  <si>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</si>
  <si>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</si>
  <si>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</si>
  <si>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</si>
  <si>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</si>
  <si>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</si>
  <si>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</si>
  <si>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</si>
  <si>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</si>
  <si>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</si>
  <si>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</si>
  <si>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</si>
  <si>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</si>
  <si>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</si>
  <si>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</si>
  <si>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</si>
  <si>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</si>
  <si>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</si>
  <si>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</si>
  <si>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</si>
  <si>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</si>
  <si>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</si>
  <si>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</si>
  <si>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</si>
  <si>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</si>
  <si>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</si>
  <si>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</si>
  <si>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</si>
  <si>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</si>
  <si>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</si>
  <si>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</si>
  <si>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</si>
  <si>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</si>
  <si>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</si>
  <si>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</si>
  <si>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</si>
  <si>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</si>
  <si>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</si>
  <si>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</si>
  <si>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</si>
  <si>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</si>
  <si>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</si>
  <si>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</si>
  <si>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</si>
  <si>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</si>
  <si>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</si>
  <si>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</si>
  <si>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</si>
  <si>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</si>
  <si>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</si>
  <si>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</si>
  <si>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</si>
  <si>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</si>
  <si>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</si>
  <si>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</si>
  <si>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</si>
  <si>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</si>
  <si>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</si>
  <si>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</si>
  <si>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</si>
  <si>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</si>
  <si>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</si>
  <si>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</si>
  <si>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</si>
  <si>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</si>
  <si>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</si>
  <si>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</si>
  <si>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</si>
  <si>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</si>
  <si>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</si>
  <si>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</si>
  <si>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</si>
  <si>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</si>
  <si>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</si>
  <si>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</si>
  <si>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</si>
  <si>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</si>
  <si>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</si>
  <si>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</si>
  <si>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</si>
  <si>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</si>
  <si>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</si>
  <si>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</si>
  <si>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</si>
  <si>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</si>
  <si>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</si>
  <si>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</si>
  <si>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</si>
  <si>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</si>
  <si>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</si>
  <si>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</si>
  <si>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</si>
  <si>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</si>
  <si>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</si>
  <si>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</si>
  <si>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</si>
  <si>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</si>
  <si>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</si>
  <si>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</si>
  <si>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</si>
  <si>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</si>
  <si>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</si>
  <si>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</si>
  <si>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</si>
  <si>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</si>
  <si>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</si>
  <si>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</si>
  <si>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</si>
  <si>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</si>
  <si>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</si>
  <si>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</si>
  <si>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</si>
  <si>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</si>
  <si>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</si>
  <si>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</si>
  <si>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</si>
  <si>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</si>
  <si>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</si>
  <si>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</si>
  <si>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</si>
  <si>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</si>
  <si>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</si>
  <si>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</si>
  <si>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</si>
  <si>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</si>
  <si>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</si>
  <si>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</si>
  <si>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</si>
  <si>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</si>
  <si>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</si>
  <si>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</si>
  <si>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</si>
  <si>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</si>
  <si>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</si>
  <si>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</si>
  <si>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</si>
  <si>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</si>
  <si>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</si>
  <si>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</si>
  <si>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</si>
  <si>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</si>
  <si>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</si>
  <si>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</si>
  <si>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</si>
  <si>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</si>
  <si>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</si>
  <si>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</si>
  <si>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</si>
  <si>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</si>
  <si>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</si>
  <si>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</si>
  <si>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</si>
  <si>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</si>
  <si>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</si>
  <si>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</si>
  <si>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</si>
  <si>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</si>
  <si>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</si>
  <si>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</si>
  <si>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</si>
  <si>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</si>
  <si>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</si>
  <si>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</si>
  <si>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</si>
  <si>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</si>
  <si>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</si>
  <si>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</si>
  <si>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</si>
  <si>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</si>
  <si>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</si>
  <si>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</si>
  <si>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</si>
  <si>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</si>
  <si>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</si>
  <si>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</si>
  <si>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</si>
  <si>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</si>
  <si>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</si>
  <si>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</si>
  <si>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</si>
  <si>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</si>
  <si>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</si>
  <si>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</si>
  <si>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</si>
  <si>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</si>
  <si>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</si>
  <si>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</si>
  <si>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</si>
  <si>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</si>
  <si>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</si>
  <si>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</si>
  <si>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</si>
  <si>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</si>
  <si>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</si>
  <si>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</si>
  <si>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</si>
  <si>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</si>
  <si>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</si>
  <si>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</si>
  <si>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</si>
  <si>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</si>
  <si>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</si>
  <si>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</si>
  <si>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</si>
  <si>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</si>
  <si>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</si>
  <si>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</si>
  <si>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</si>
  <si>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</si>
  <si>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</si>
  <si>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</si>
  <si>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</si>
  <si>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</si>
  <si>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</si>
  <si>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</si>
  <si>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</si>
  <si>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</si>
  <si>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</si>
  <si>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</si>
  <si>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</si>
  <si>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</si>
  <si>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</si>
  <si>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</si>
  <si>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</si>
  <si>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</si>
  <si>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</si>
  <si>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</si>
  <si>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</si>
  <si>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</si>
  <si>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</si>
  <si>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</si>
  <si>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</si>
  <si>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</si>
  <si>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</si>
  <si>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</si>
  <si>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</si>
  <si>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</si>
  <si>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</si>
  <si>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</si>
  <si>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</si>
  <si>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</si>
  <si>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</si>
  <si>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</si>
  <si>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</si>
  <si>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</si>
  <si>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</si>
  <si>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</si>
  <si>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</si>
  <si>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</si>
  <si>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</si>
  <si>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</si>
  <si>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</si>
  <si>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</si>
  <si>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</si>
  <si>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</si>
  <si>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</si>
  <si>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</si>
  <si>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</si>
  <si>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</si>
  <si>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</si>
  <si>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</si>
  <si>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</si>
  <si>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</si>
  <si>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</si>
  <si>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</si>
  <si>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</si>
  <si>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</si>
  <si>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</si>
  <si>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</si>
  <si>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</si>
  <si>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</si>
  <si>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</si>
  <si>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</si>
  <si>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</si>
  <si>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</si>
  <si>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</si>
  <si>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</si>
  <si>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</si>
  <si>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</si>
  <si>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</si>
  <si>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</si>
  <si>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</si>
  <si>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</si>
  <si>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</si>
  <si>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</si>
  <si>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</si>
  <si>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</si>
  <si>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</si>
  <si>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</si>
  <si>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</si>
  <si>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</si>
  <si>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</si>
  <si>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</si>
  <si>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</si>
  <si>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</si>
  <si>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</si>
  <si>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</si>
  <si>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</si>
  <si>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</si>
  <si>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</si>
  <si>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</si>
  <si>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</si>
  <si>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</si>
  <si>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</si>
  <si>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</si>
  <si>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</si>
  <si>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</si>
  <si>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</si>
  <si>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</si>
  <si>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</si>
  <si>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</si>
  <si>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</si>
  <si>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</si>
  <si>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</si>
  <si>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</si>
  <si>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</si>
  <si>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</si>
  <si>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</si>
  <si>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</si>
  <si>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</si>
  <si>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</si>
  <si>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</si>
  <si>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</si>
  <si>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</si>
  <si>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</si>
  <si>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</si>
  <si>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</si>
  <si>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</si>
  <si>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</si>
  <si>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</si>
  <si>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</si>
  <si>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</si>
  <si>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</si>
  <si>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</si>
  <si>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</si>
  <si>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</si>
  <si>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</si>
  <si>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</si>
  <si>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</si>
  <si>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</si>
  <si>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</si>
  <si>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</si>
  <si>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</si>
  <si>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</si>
  <si>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</si>
  <si>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</si>
  <si>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</si>
  <si>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</si>
  <si>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</si>
  <si>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</si>
  <si>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</si>
  <si>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</si>
  <si>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</si>
  <si>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</si>
  <si>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</si>
  <si>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</si>
  <si>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</si>
  <si>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</si>
  <si>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</si>
  <si>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</si>
  <si>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</si>
  <si>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</si>
  <si>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</si>
  <si>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</si>
  <si>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</si>
  <si>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</si>
  <si>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</si>
  <si>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</si>
  <si>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</si>
  <si>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</si>
  <si>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</si>
  <si>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</si>
  <si>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</si>
  <si>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</si>
  <si>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</si>
  <si>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</si>
  <si>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</si>
  <si>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</si>
  <si>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</si>
  <si>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</si>
  <si>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</si>
  <si>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</si>
  <si>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</si>
  <si>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</si>
  <si>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</si>
  <si>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</si>
  <si>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</si>
  <si>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</si>
  <si>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</si>
  <si>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</si>
  <si>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</si>
  <si>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</si>
  <si>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</si>
  <si>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</si>
  <si>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</si>
  <si>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</si>
  <si>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</si>
  <si>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</si>
  <si>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</si>
  <si>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</si>
  <si>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</si>
  <si>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</si>
  <si>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</si>
  <si>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</si>
  <si>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</si>
  <si>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</si>
  <si>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</si>
  <si>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</si>
  <si>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</si>
  <si>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</si>
  <si>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</si>
  <si>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</si>
  <si>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</si>
  <si>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</si>
  <si>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</si>
  <si>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</si>
  <si>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</si>
  <si>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</si>
  <si>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</si>
  <si>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</si>
  <si>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</si>
  <si>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</si>
  <si>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</si>
  <si>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</si>
  <si>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</si>
  <si>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</si>
  <si>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</si>
  <si>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</si>
  <si>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</si>
  <si>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</si>
  <si>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</si>
  <si>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</si>
  <si>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</si>
  <si>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</si>
  <si>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</si>
  <si>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</si>
  <si>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</si>
  <si>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</si>
  <si>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</si>
  <si>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</si>
  <si>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</si>
  <si>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</si>
  <si>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</si>
  <si>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</si>
  <si>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</si>
  <si>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</si>
  <si>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</si>
  <si>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</si>
  <si>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</si>
  <si>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</si>
  <si>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</si>
  <si>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</si>
  <si>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</si>
  <si>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</si>
  <si>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</si>
  <si>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</si>
  <si>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</si>
  <si>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</si>
  <si>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</si>
  <si>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</si>
  <si>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</si>
  <si>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</si>
  <si>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</si>
  <si>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</si>
  <si>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</si>
  <si>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</si>
  <si>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</si>
  <si>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</si>
  <si>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</si>
  <si>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</si>
  <si>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</si>
  <si>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</si>
  <si>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</si>
  <si>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</si>
  <si>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</si>
  <si>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</si>
  <si>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</si>
  <si>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</si>
  <si>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</si>
  <si>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</si>
  <si>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</si>
  <si>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</si>
  <si>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</si>
  <si>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</si>
  <si>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</si>
  <si>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</si>
  <si>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</si>
  <si>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</si>
  <si>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</si>
  <si>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</si>
  <si>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</si>
  <si>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</si>
  <si>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</si>
  <si>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</si>
  <si>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</si>
  <si>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</si>
  <si>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</si>
  <si>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</si>
  <si>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</si>
  <si>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</si>
  <si>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</si>
  <si>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</si>
  <si>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</si>
  <si>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</si>
  <si>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</si>
  <si>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</si>
  <si>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</si>
  <si>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</si>
  <si>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</si>
  <si>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</si>
  <si>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</si>
  <si>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</si>
  <si>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</si>
  <si>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</si>
  <si>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</si>
  <si>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</si>
  <si>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</si>
  <si>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</si>
  <si>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</si>
  <si>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</si>
  <si>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</si>
  <si>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</si>
  <si>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</si>
  <si>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</si>
  <si>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</si>
  <si>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</si>
  <si>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</si>
  <si>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</si>
  <si>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</si>
  <si>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</si>
  <si>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</si>
  <si>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</si>
  <si>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</si>
  <si>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</si>
  <si>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</si>
  <si>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</si>
  <si>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</si>
  <si>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</si>
  <si>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</si>
  <si>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</si>
  <si>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</si>
  <si>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</si>
  <si>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</si>
  <si>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</si>
  <si>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</si>
  <si>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</si>
  <si>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</si>
  <si>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</si>
  <si>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</si>
  <si>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</si>
  <si>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</si>
  <si>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</si>
  <si>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</si>
  <si>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</si>
  <si>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</si>
  <si>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</si>
  <si>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</si>
  <si>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</si>
  <si>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</si>
  <si>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</si>
  <si>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</si>
  <si>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</si>
  <si>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</si>
  <si>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</si>
  <si>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</si>
  <si>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</si>
  <si>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</si>
  <si>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</si>
  <si>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</si>
  <si>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</si>
  <si>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</si>
  <si>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</si>
  <si>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</si>
  <si>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</si>
  <si>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</si>
  <si>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</si>
  <si>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</si>
  <si>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</si>
  <si>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</si>
  <si>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</si>
  <si>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</si>
  <si>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</si>
  <si>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</si>
  <si>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</si>
  <si>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</si>
  <si>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</si>
  <si>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</si>
  <si>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</si>
  <si>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</si>
  <si>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</si>
  <si>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</si>
  <si>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</si>
  <si>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</si>
  <si>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</si>
  <si>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</si>
  <si>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</si>
  <si>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</si>
  <si>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</si>
  <si>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</si>
  <si>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</si>
  <si>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</si>
  <si>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</si>
  <si>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</si>
  <si>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</si>
  <si>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</si>
  <si>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</si>
  <si>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</si>
  <si>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</si>
  <si>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</si>
  <si>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</si>
  <si>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</si>
  <si>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</si>
  <si>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</si>
  <si>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</si>
  <si>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</si>
  <si>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</si>
  <si>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</si>
  <si>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</si>
  <si>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</si>
  <si>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</si>
  <si>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</si>
  <si>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</si>
  <si>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</si>
  <si>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</si>
  <si>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</si>
  <si>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</si>
  <si>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</si>
  <si>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</si>
  <si>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</si>
  <si>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</si>
  <si>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</si>
  <si>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</si>
  <si>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</si>
  <si>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</si>
  <si>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</si>
  <si>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</si>
  <si>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</si>
  <si>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</si>
  <si>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</si>
  <si>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</si>
  <si>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</si>
  <si>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</si>
  <si>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</si>
  <si>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</si>
  <si>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</si>
  <si>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</si>
  <si>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</si>
  <si>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</si>
  <si>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</si>
  <si>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</si>
  <si>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</si>
  <si>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</si>
  <si>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</si>
  <si>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</si>
  <si>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</si>
  <si>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</si>
  <si>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</si>
  <si>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</si>
  <si>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</si>
  <si>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</si>
  <si>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</si>
  <si>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</si>
  <si>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</si>
  <si>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</si>
  <si>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</si>
  <si>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</si>
  <si>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</si>
  <si>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</si>
  <si>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</si>
  <si>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</si>
  <si>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</si>
  <si>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</si>
  <si>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</si>
  <si>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</si>
  <si>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</si>
  <si>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</si>
  <si>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</si>
  <si>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</si>
  <si>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</si>
  <si>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</si>
  <si>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</si>
  <si>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</si>
  <si>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</si>
  <si>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</si>
  <si>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</si>
  <si>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</si>
  <si>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</si>
  <si>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</si>
  <si>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</si>
  <si>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</si>
  <si>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</si>
  <si>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</si>
  <si>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</si>
  <si>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</si>
  <si>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</si>
  <si>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</si>
  <si>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</si>
  <si>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</si>
  <si>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</si>
  <si>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</si>
  <si>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</si>
  <si>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</si>
  <si>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</si>
  <si>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</si>
  <si>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</si>
  <si>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</si>
  <si>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</si>
  <si>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</si>
  <si>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</si>
  <si>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</si>
  <si>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</si>
  <si>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</si>
  <si>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</si>
  <si>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</si>
  <si>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</si>
  <si>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</si>
  <si>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</si>
  <si>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</si>
  <si>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</si>
  <si>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</si>
  <si>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</si>
  <si>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</si>
  <si>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</si>
  <si>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</si>
  <si>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</si>
  <si>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</si>
  <si>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</si>
  <si>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</si>
  <si>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</si>
  <si>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</si>
  <si>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</si>
  <si>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</si>
  <si>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</si>
  <si>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</si>
  <si>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</si>
  <si>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</si>
  <si>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</si>
  <si>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</si>
  <si>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</si>
  <si>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</si>
  <si>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</si>
  <si>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</si>
  <si>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</si>
  <si>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</si>
  <si>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</si>
  <si>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</si>
  <si>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</si>
  <si>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</si>
  <si>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</si>
  <si>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</si>
  <si>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</si>
  <si>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</si>
  <si>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</si>
  <si>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</si>
  <si>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</si>
  <si>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</si>
  <si>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</si>
  <si>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</si>
  <si>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</si>
  <si>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</si>
  <si>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</si>
  <si>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</si>
  <si>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</si>
  <si>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</si>
  <si>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</si>
  <si>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</si>
  <si>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</si>
  <si>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</si>
  <si>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</si>
  <si>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</si>
  <si>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</si>
  <si>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</si>
  <si>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</si>
  <si>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</si>
  <si>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</si>
  <si>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</si>
  <si>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</si>
  <si>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</si>
  <si>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</si>
  <si>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</si>
  <si>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</si>
  <si>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</si>
  <si>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</si>
  <si>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</si>
  <si>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</si>
  <si>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</si>
  <si>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</si>
  <si>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</si>
  <si>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</si>
  <si>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</si>
  <si>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</si>
  <si>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</si>
  <si>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</si>
  <si>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</si>
  <si>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</si>
  <si>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</si>
  <si>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</si>
  <si>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</si>
  <si>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</si>
  <si>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</si>
  <si>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</si>
  <si>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</si>
  <si>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</si>
  <si>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</si>
  <si>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</si>
  <si>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</si>
  <si>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</si>
  <si>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</si>
  <si>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</si>
  <si>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</si>
  <si>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</si>
  <si>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</si>
  <si>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</si>
  <si>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</si>
  <si>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</si>
  <si>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</si>
  <si>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</si>
  <si>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</si>
  <si>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</si>
  <si>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</si>
  <si>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</si>
  <si>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</si>
  <si>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</si>
  <si>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</si>
  <si>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</si>
  <si>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</si>
  <si>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</si>
  <si>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</si>
  <si>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</si>
  <si>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</si>
  <si>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</si>
  <si>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</si>
  <si>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</si>
  <si>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</si>
  <si>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</si>
  <si>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</si>
  <si>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</si>
  <si>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</si>
  <si>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</si>
  <si>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</si>
  <si>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</si>
  <si>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</si>
  <si>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</si>
  <si>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</si>
  <si>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</si>
  <si>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</si>
  <si>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</si>
  <si>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</si>
  <si>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</si>
  <si>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</si>
  <si>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</si>
  <si>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</si>
  <si>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</si>
  <si>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</si>
  <si>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</si>
  <si>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</si>
  <si>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</si>
  <si>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</si>
  <si>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</si>
  <si>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</si>
  <si>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</si>
  <si>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</si>
  <si>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</si>
  <si>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</si>
  <si>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</si>
  <si>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</si>
  <si>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</si>
  <si>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</si>
  <si>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</si>
  <si>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</si>
  <si>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</si>
  <si>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</si>
  <si>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</si>
  <si>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</si>
  <si>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</si>
  <si>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</si>
  <si>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</si>
  <si>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</si>
  <si>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</si>
  <si>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</si>
  <si>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</si>
  <si>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</si>
  <si>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</si>
  <si>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</si>
  <si>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</si>
  <si>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</si>
  <si>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</si>
  <si>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</si>
  <si>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</si>
  <si>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</si>
  <si>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</si>
  <si>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</si>
  <si>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</si>
  <si>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</si>
  <si>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</si>
  <si>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</si>
  <si>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</si>
  <si>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</si>
  <si>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</si>
  <si>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</si>
  <si>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</si>
  <si>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</si>
  <si>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</si>
  <si>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</si>
  <si>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</si>
  <si>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</si>
  <si>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</si>
  <si>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</si>
  <si>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</si>
  <si>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</si>
  <si>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</si>
  <si>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</si>
  <si>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</si>
  <si>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</si>
  <si>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</si>
  <si>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</si>
  <si>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</si>
  <si>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</si>
  <si>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</si>
  <si>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</si>
  <si>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</si>
  <si>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</si>
  <si>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</si>
  <si>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</si>
  <si>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</si>
  <si>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</si>
  <si>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</si>
  <si>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</si>
  <si>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</si>
  <si>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</si>
  <si>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</si>
  <si>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</si>
  <si>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</si>
  <si>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</si>
  <si>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</si>
  <si>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</si>
  <si>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</si>
  <si>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</si>
  <si>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</si>
  <si>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</si>
  <si>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</si>
  <si>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</si>
  <si>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</si>
  <si>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</si>
  <si>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</si>
  <si>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</si>
  <si>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</si>
  <si>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</si>
  <si>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</si>
  <si>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</si>
  <si>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</si>
  <si>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</si>
  <si>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</si>
  <si>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</si>
  <si>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</si>
  <si>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</si>
  <si>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</si>
  <si>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</si>
  <si>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</si>
  <si>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</si>
  <si>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</si>
  <si>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</si>
  <si>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</si>
  <si>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</si>
  <si>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</si>
  <si>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</si>
  <si>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</si>
  <si>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</si>
  <si>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</si>
  <si>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</si>
  <si>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</si>
  <si>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</si>
  <si>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</si>
  <si>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</si>
  <si>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</si>
  <si>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</si>
  <si>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</si>
  <si>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</si>
  <si>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</si>
  <si>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</si>
  <si>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</si>
  <si>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</si>
  <si>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</si>
  <si>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</si>
  <si>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</si>
  <si>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</si>
  <si>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</si>
  <si>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</si>
  <si>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</si>
  <si>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</si>
  <si>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</si>
  <si>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</si>
  <si>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</si>
  <si>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</si>
  <si>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</si>
  <si>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</si>
  <si>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</si>
  <si>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</si>
  <si>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</si>
  <si>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</si>
  <si>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</si>
  <si>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</si>
  <si>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</si>
  <si>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</si>
  <si>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</si>
  <si>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</si>
  <si>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</si>
  <si>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</si>
  <si>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</si>
  <si>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</si>
  <si>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</si>
  <si>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</si>
  <si>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</si>
  <si>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</si>
  <si>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</si>
  <si>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</si>
  <si>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</si>
  <si>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</si>
  <si>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</si>
  <si>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</si>
  <si>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</si>
  <si>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</si>
  <si>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</si>
  <si>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</si>
  <si>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</si>
  <si>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</si>
  <si>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</si>
  <si>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</si>
  <si>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</si>
  <si>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</si>
  <si>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</si>
  <si>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</si>
  <si>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</si>
  <si>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</si>
  <si>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</si>
  <si>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</si>
  <si>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</si>
  <si>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</si>
  <si>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</si>
  <si>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</si>
  <si>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</si>
  <si>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</si>
  <si>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</si>
  <si>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</si>
  <si>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</si>
  <si>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</si>
  <si>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</si>
  <si>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</si>
  <si>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</si>
  <si>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</si>
  <si>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</si>
  <si>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</si>
  <si>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</si>
  <si>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</si>
  <si>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</si>
  <si>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</si>
  <si>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</si>
  <si>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</si>
  <si>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</si>
  <si>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</si>
  <si>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</si>
  <si>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</si>
  <si>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</si>
  <si>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</si>
  <si>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</si>
  <si>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</si>
  <si>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</si>
  <si>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</si>
  <si>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</si>
  <si>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</si>
  <si>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</si>
  <si>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</si>
  <si>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</si>
  <si>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</si>
  <si>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</si>
  <si>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</si>
  <si>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</si>
  <si>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</si>
  <si>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</si>
  <si>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</si>
  <si>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</si>
  <si>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</si>
  <si>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</si>
  <si>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</si>
  <si>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</si>
  <si>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</si>
  <si>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</si>
  <si>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</si>
  <si>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</si>
  <si>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</si>
  <si>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</si>
  <si>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</si>
  <si>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</si>
  <si>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</si>
  <si>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</si>
  <si>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</si>
  <si>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</si>
  <si>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</si>
  <si>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</si>
  <si>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</si>
  <si>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</si>
  <si>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</si>
  <si>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</si>
  <si>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</si>
  <si>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</si>
  <si>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</si>
  <si>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</si>
  <si>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</si>
  <si>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</si>
  <si>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</si>
  <si>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</si>
  <si>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</si>
  <si>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</si>
  <si>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</si>
  <si>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</si>
  <si>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</si>
  <si>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</si>
  <si>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</si>
  <si>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</si>
  <si>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</si>
  <si>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</si>
  <si>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</si>
  <si>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</si>
  <si>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</si>
  <si>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</si>
  <si>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</si>
  <si>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</si>
  <si>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</si>
  <si>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</si>
  <si>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</si>
  <si>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</si>
  <si>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</si>
  <si>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</si>
  <si>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</si>
  <si>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</si>
  <si>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</si>
  <si>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</si>
  <si>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</si>
  <si>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</si>
  <si>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</si>
  <si>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</si>
  <si>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</si>
  <si>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</si>
  <si>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</si>
  <si>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</si>
  <si>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</si>
  <si>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</si>
  <si>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</si>
  <si>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</si>
  <si>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</si>
  <si>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</si>
  <si>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</si>
  <si>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</si>
  <si>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</si>
  <si>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</si>
  <si>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</si>
  <si>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</si>
  <si>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</si>
  <si>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</si>
  <si>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</si>
  <si>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</si>
  <si>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</si>
  <si>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</si>
  <si>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</si>
  <si>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</si>
  <si>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</si>
  <si>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</si>
  <si>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</si>
  <si>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</si>
  <si>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</si>
  <si>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</si>
  <si>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</si>
  <si>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</si>
  <si>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</si>
  <si>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</si>
  <si>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</si>
  <si>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</si>
  <si>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</si>
  <si>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</si>
  <si>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</si>
  <si>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</si>
  <si>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</si>
  <si>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</si>
  <si>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</si>
  <si>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</si>
  <si>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</si>
  <si>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</si>
  <si>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</si>
  <si>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</si>
  <si>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</si>
  <si>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</si>
  <si>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</si>
  <si>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</si>
  <si>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</si>
  <si>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</si>
  <si>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</si>
  <si>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</si>
  <si>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</si>
  <si>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</si>
  <si>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</si>
  <si>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</si>
  <si>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</si>
  <si>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</si>
  <si>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</si>
  <si>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</si>
  <si>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</si>
  <si>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</si>
  <si>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</si>
  <si>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</si>
  <si>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</si>
  <si>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</si>
  <si>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</si>
  <si>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</si>
  <si>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</si>
  <si>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</si>
  <si>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</si>
  <si>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</si>
  <si>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</si>
  <si>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</si>
  <si>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</si>
  <si>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</si>
  <si>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</si>
  <si>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</si>
  <si>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</si>
  <si>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</si>
  <si>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</si>
  <si>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</si>
  <si>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</si>
  <si>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</si>
  <si>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</si>
  <si>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</si>
  <si>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</si>
  <si>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</si>
  <si>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</si>
  <si>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</si>
  <si>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</si>
  <si>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</si>
  <si>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</si>
  <si>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</si>
  <si>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</si>
  <si>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</si>
  <si>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</si>
  <si>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</si>
  <si>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</si>
  <si>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</si>
  <si>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</si>
  <si>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</si>
  <si>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</si>
  <si>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</si>
  <si>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</si>
  <si>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</si>
  <si>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</si>
  <si>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</si>
  <si>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</si>
  <si>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</si>
  <si>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</si>
  <si>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</si>
  <si>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</si>
  <si>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</si>
  <si>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</si>
  <si>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</si>
  <si>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</si>
  <si>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</si>
  <si>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</si>
  <si>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</si>
  <si>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</si>
  <si>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</si>
  <si>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</si>
  <si>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</si>
  <si>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</si>
  <si>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</si>
  <si>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</si>
  <si>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</si>
  <si>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</si>
  <si>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</si>
  <si>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</si>
  <si>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</si>
  <si>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</si>
  <si>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</si>
  <si>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</si>
  <si>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</si>
  <si>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</si>
  <si>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</si>
  <si>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</si>
  <si>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</si>
  <si>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</si>
  <si>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</si>
  <si>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</si>
  <si>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</si>
  <si>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</si>
  <si>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</si>
  <si>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</si>
  <si>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</si>
  <si>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</si>
  <si>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</si>
  <si>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</si>
  <si>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</si>
  <si>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</si>
  <si>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</si>
  <si>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</si>
  <si>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</si>
  <si>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</si>
  <si>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</si>
  <si>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</si>
  <si>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</si>
  <si>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</si>
  <si>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</si>
  <si>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</si>
  <si>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</si>
  <si>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</si>
  <si>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</si>
  <si>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</si>
  <si>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</si>
  <si>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</si>
  <si>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</si>
  <si>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</si>
  <si>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</si>
  <si>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</si>
  <si>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</si>
  <si>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</si>
  <si>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</si>
  <si>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</si>
  <si>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</si>
  <si>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</si>
  <si>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</si>
  <si>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</si>
  <si>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</si>
  <si>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</si>
  <si>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</si>
  <si>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</si>
  <si>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</si>
  <si>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</si>
  <si>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</si>
  <si>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</si>
  <si>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</si>
  <si>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</si>
  <si>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</si>
  <si>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</si>
  <si>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</si>
  <si>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</si>
  <si>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</si>
  <si>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</si>
  <si>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</si>
  <si>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</si>
  <si>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</si>
  <si>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</si>
  <si>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</si>
  <si>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</si>
  <si>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</si>
  <si>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</si>
  <si>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</si>
  <si>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</si>
  <si>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</si>
  <si>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</si>
  <si>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</si>
  <si>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</si>
  <si>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</si>
  <si>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</si>
  <si>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</si>
  <si>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</si>
  <si>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</si>
  <si>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</si>
  <si>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</si>
  <si>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</si>
  <si>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</si>
  <si>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</si>
  <si>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</si>
  <si>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</si>
  <si>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</si>
  <si>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</si>
  <si>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</si>
  <si>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</si>
  <si>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</si>
  <si>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</si>
  <si>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</si>
  <si>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</si>
  <si>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</si>
  <si>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</si>
  <si>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</si>
  <si>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</si>
  <si>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</si>
  <si>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</si>
  <si>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</si>
  <si>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</si>
  <si>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</si>
  <si>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</si>
  <si>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</si>
  <si>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</si>
  <si>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</si>
  <si>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</si>
  <si>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</si>
  <si>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</si>
  <si>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</si>
  <si>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</si>
  <si>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</si>
  <si>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</si>
  <si>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</si>
  <si>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</si>
  <si>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</si>
  <si>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</si>
  <si>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</si>
  <si>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</si>
  <si>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</si>
  <si>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</si>
  <si>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</si>
  <si>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</si>
  <si>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</si>
  <si>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</si>
  <si>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</si>
  <si>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</si>
  <si>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</si>
  <si>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</si>
  <si>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</si>
  <si>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</si>
  <si>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</si>
  <si>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</si>
  <si>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</si>
  <si>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</si>
  <si>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</si>
  <si>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</si>
  <si>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</si>
  <si>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</si>
  <si>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</si>
  <si>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</si>
  <si>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</si>
  <si>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</si>
  <si>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</si>
  <si>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</si>
  <si>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</si>
  <si>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</si>
  <si>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</si>
  <si>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</si>
  <si>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</si>
  <si>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</si>
  <si>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</si>
  <si>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</si>
  <si>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</si>
  <si>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</si>
  <si>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</si>
  <si>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</si>
  <si>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</si>
  <si>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</si>
  <si>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</si>
  <si>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</si>
  <si>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</si>
  <si>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</si>
  <si>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</si>
  <si>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</si>
  <si>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</si>
  <si>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</si>
  <si>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</si>
  <si>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</si>
  <si>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</si>
  <si>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</si>
  <si>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</si>
  <si>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</si>
  <si>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</si>
  <si>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</si>
  <si>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</si>
  <si>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</si>
  <si>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</si>
  <si>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</si>
  <si>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</si>
  <si>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</si>
  <si>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</si>
  <si>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</si>
  <si>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</si>
  <si>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</si>
  <si>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</si>
  <si>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</si>
  <si>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</si>
  <si>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</si>
  <si>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</si>
  <si>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</si>
  <si>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</si>
  <si>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</si>
  <si>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</si>
  <si>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</si>
  <si>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</si>
  <si>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</si>
  <si>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</si>
  <si>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</si>
  <si>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</si>
  <si>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</si>
  <si>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</si>
  <si>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</si>
  <si>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</si>
  <si>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</si>
  <si>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</si>
  <si>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</si>
  <si>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</si>
  <si>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</si>
  <si>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</si>
  <si>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</si>
  <si>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</si>
  <si>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</si>
  <si>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</si>
  <si>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</si>
  <si>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</si>
  <si>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</si>
  <si>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</si>
  <si>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</si>
  <si>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</si>
  <si>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</si>
  <si>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</si>
  <si>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</si>
  <si>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</si>
  <si>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</si>
  <si>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</si>
  <si>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</si>
  <si>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</si>
  <si>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</si>
  <si>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</si>
  <si>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</si>
  <si>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</si>
  <si>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</si>
  <si>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</si>
  <si>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</si>
  <si>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</si>
  <si>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</si>
  <si>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</si>
  <si>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</si>
  <si>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</si>
  <si>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</si>
  <si>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</si>
  <si>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</si>
  <si>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</si>
  <si>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</si>
  <si>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</si>
  <si>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</si>
  <si>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</si>
  <si>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</si>
  <si>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</si>
  <si>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</si>
  <si>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</si>
  <si>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</si>
  <si>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</si>
  <si>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</si>
  <si>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</si>
  <si>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</si>
  <si>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</si>
  <si>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</si>
  <si>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</si>
  <si>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</si>
  <si>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</si>
  <si>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</si>
  <si>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</si>
  <si>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</si>
  <si>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</si>
  <si>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</si>
  <si>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</si>
  <si>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</si>
  <si>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</si>
  <si>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</si>
  <si>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</si>
  <si>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</si>
  <si>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</si>
  <si>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</si>
  <si>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</si>
  <si>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</si>
  <si>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</si>
  <si>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</si>
  <si>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</si>
  <si>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</si>
  <si>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</si>
  <si>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</si>
  <si>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</si>
  <si>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</si>
  <si>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</si>
  <si>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</si>
  <si>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</si>
  <si>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</si>
  <si>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</si>
  <si>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</si>
  <si>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</si>
  <si>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</si>
  <si>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</si>
  <si>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</si>
  <si>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</si>
  <si>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</si>
  <si>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</si>
  <si>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</si>
  <si>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</si>
  <si>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</si>
  <si>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</si>
  <si>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</si>
  <si>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</si>
  <si>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</si>
  <si>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</si>
  <si>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</si>
  <si>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</si>
  <si>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</si>
  <si>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</si>
  <si>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</si>
  <si>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</si>
  <si>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</si>
  <si>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</si>
  <si>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</si>
  <si>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</si>
  <si>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</si>
  <si>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</si>
  <si>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</si>
  <si>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</si>
  <si>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</si>
  <si>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</si>
  <si>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</si>
  <si>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</si>
  <si>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</si>
  <si>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</si>
  <si>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</si>
  <si>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</si>
  <si>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</si>
  <si>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</si>
  <si>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</si>
  <si>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</si>
  <si>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</si>
  <si>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</si>
  <si>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</si>
  <si>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</si>
  <si>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</si>
  <si>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</si>
  <si>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</si>
  <si>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</si>
  <si>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</si>
  <si>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</si>
  <si>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</si>
  <si>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</si>
  <si>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</si>
  <si>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</si>
  <si>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</si>
  <si>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</si>
  <si>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</si>
  <si>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</si>
  <si>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</si>
  <si>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</si>
  <si>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</si>
  <si>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</si>
  <si>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</si>
  <si>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</si>
  <si>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</si>
  <si>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</si>
  <si>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</si>
  <si>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</si>
  <si>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</si>
  <si>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</si>
  <si>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</si>
  <si>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</si>
  <si>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</si>
  <si>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</si>
  <si>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</si>
  <si>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</si>
  <si>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</si>
  <si>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</si>
  <si>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</si>
  <si>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</si>
  <si>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</si>
  <si>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</si>
  <si>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</si>
  <si>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</si>
  <si>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</si>
  <si>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</si>
  <si>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</si>
  <si>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</si>
  <si>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</si>
  <si>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</si>
  <si>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</si>
  <si>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</si>
  <si>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</si>
  <si>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</si>
  <si>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</si>
  <si>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</si>
  <si>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</si>
  <si>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</si>
  <si>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</si>
  <si>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</si>
  <si>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</si>
  <si>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</si>
  <si>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</si>
  <si>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</si>
  <si>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</si>
  <si>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</si>
  <si>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</si>
  <si>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</si>
  <si>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</si>
  <si>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</si>
  <si>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</si>
  <si>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</si>
  <si>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</si>
  <si>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</si>
  <si>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</si>
  <si>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</si>
  <si>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</si>
  <si>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</si>
  <si>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</si>
  <si>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</si>
  <si>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</si>
  <si>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</si>
  <si>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</si>
  <si>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</si>
  <si>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</si>
  <si>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</si>
  <si>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</si>
  <si>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</si>
  <si>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</si>
  <si>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</si>
  <si>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</si>
  <si>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</si>
  <si>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</si>
  <si>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</si>
  <si>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</si>
  <si>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</si>
  <si>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</si>
  <si>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</si>
  <si>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</si>
  <si>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</si>
  <si>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</si>
  <si>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</si>
  <si>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</si>
  <si>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</si>
  <si>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</si>
  <si>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</si>
  <si>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</si>
  <si>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</si>
  <si>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</si>
  <si>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</si>
  <si>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</si>
  <si>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</si>
  <si>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</si>
  <si>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</si>
  <si>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</si>
  <si>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</si>
  <si>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</si>
  <si>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</si>
  <si>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</si>
  <si>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</si>
  <si>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</si>
  <si>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</si>
  <si>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</si>
  <si>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</si>
  <si>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</si>
  <si>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</si>
  <si>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</si>
  <si>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</si>
  <si>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</si>
  <si>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</si>
  <si>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</si>
  <si>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</si>
  <si>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</si>
  <si>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</si>
  <si>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</si>
  <si>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</si>
  <si>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</si>
  <si>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</si>
  <si>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</si>
  <si>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</si>
  <si>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</si>
  <si>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</si>
  <si>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</si>
  <si>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</si>
  <si>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</si>
  <si>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</si>
  <si>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</si>
  <si>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</si>
  <si>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</si>
  <si>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</si>
  <si>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</si>
  <si>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</si>
  <si>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</si>
  <si>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</si>
  <si>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</si>
  <si>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</si>
  <si>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</si>
  <si>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</si>
  <si>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</si>
  <si>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</si>
  <si>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</si>
  <si>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</si>
  <si>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</si>
  <si>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</si>
  <si>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</si>
  <si>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</si>
  <si>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</si>
  <si>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</si>
  <si>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</si>
  <si>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</si>
  <si>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</si>
  <si>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</si>
  <si>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</si>
  <si>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</si>
  <si>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</si>
  <si>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</si>
  <si>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</si>
  <si>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</si>
  <si>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</si>
  <si>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</si>
  <si>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</si>
  <si>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</si>
  <si>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</si>
  <si>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</si>
  <si>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</si>
  <si>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</si>
  <si>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</si>
  <si>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</si>
  <si>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</si>
  <si>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</si>
  <si>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</si>
  <si>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</si>
  <si>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</si>
  <si>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</si>
  <si>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</si>
  <si>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</si>
  <si>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</si>
  <si>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</si>
  <si>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</si>
  <si>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</si>
  <si>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</si>
  <si>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</si>
  <si>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</si>
  <si>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</si>
  <si>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</si>
  <si>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</si>
  <si>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</si>
  <si>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</si>
  <si>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</si>
  <si>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</si>
  <si>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</si>
  <si>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</si>
  <si>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</si>
  <si>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</si>
  <si>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</si>
  <si>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</si>
  <si>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</si>
  <si>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</si>
  <si>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</si>
  <si>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</si>
  <si>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</si>
  <si>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</si>
  <si>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</si>
  <si>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</si>
  <si>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</si>
  <si>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</si>
  <si>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</si>
  <si>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</si>
  <si>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</si>
  <si>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</si>
  <si>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</si>
  <si>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</si>
  <si>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</si>
  <si>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</si>
  <si>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</si>
  <si>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</si>
  <si>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</si>
  <si>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</si>
  <si>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</si>
  <si>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</si>
  <si>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</si>
  <si>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</si>
  <si>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</si>
  <si>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</si>
  <si>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</si>
  <si>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</si>
  <si>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</si>
  <si>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</si>
  <si>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</si>
  <si>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</si>
  <si>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</si>
  <si>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</si>
  <si>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</si>
  <si>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</si>
  <si>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</si>
  <si>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</si>
  <si>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</si>
  <si>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</si>
  <si>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</si>
  <si>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</si>
  <si>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</si>
  <si>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</si>
  <si>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</si>
  <si>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</si>
  <si>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</si>
  <si>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</si>
  <si>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</si>
  <si>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</si>
  <si>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</si>
  <si>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</si>
  <si>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</si>
  <si>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</si>
  <si>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</si>
  <si>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</si>
  <si>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</si>
  <si>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</si>
  <si>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</si>
  <si>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</si>
  <si>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</si>
  <si>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</si>
  <si>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</si>
  <si>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</si>
  <si>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</si>
  <si>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</si>
  <si>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</si>
  <si>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</si>
  <si>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</si>
  <si>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</si>
  <si>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</si>
  <si>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</si>
  <si>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</si>
  <si>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</si>
  <si>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</si>
  <si>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</si>
  <si>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</si>
  <si>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</si>
  <si>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</si>
  <si>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</si>
  <si>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</si>
  <si>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</si>
  <si>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</si>
  <si>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</si>
  <si>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</si>
  <si>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</si>
  <si>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</si>
  <si>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</si>
  <si>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</si>
  <si>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</si>
  <si>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</si>
  <si>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</si>
  <si>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</si>
  <si>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</si>
  <si>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</si>
  <si>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</si>
  <si>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</si>
  <si>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</si>
  <si>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</si>
  <si>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</si>
  <si>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</si>
  <si>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</si>
  <si>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</si>
  <si>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</si>
  <si>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</si>
  <si>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</si>
  <si>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</si>
  <si>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</si>
  <si>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</si>
  <si>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</si>
  <si>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</si>
  <si>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</si>
  <si>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</si>
  <si>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</si>
  <si>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</si>
  <si>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</si>
  <si>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</si>
  <si>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</si>
  <si>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</si>
  <si>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</si>
  <si>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</si>
  <si>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</si>
  <si>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</si>
  <si>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</si>
  <si>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</si>
  <si>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</si>
  <si>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</si>
  <si>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</si>
  <si>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</si>
  <si>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</si>
  <si>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</si>
  <si>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</si>
  <si>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</si>
  <si>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</si>
  <si>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</si>
  <si>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</si>
  <si>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</si>
  <si>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</si>
  <si>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</si>
  <si>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</si>
  <si>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</si>
  <si>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</si>
  <si>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</si>
  <si>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</si>
  <si>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</si>
  <si>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</si>
  <si>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</si>
  <si>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</si>
  <si>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</si>
  <si>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</si>
  <si>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</si>
  <si>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</si>
  <si>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</si>
  <si>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</si>
  <si>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</si>
  <si>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</si>
  <si>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</si>
  <si>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</si>
  <si>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</si>
  <si>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</si>
  <si>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</si>
  <si>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</si>
  <si>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</si>
  <si>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</si>
  <si>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</si>
  <si>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</si>
  <si>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</si>
  <si>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</si>
  <si>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</si>
  <si>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</si>
  <si>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</si>
  <si>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</si>
  <si>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</si>
  <si>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</si>
  <si>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</si>
  <si>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</si>
  <si>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</si>
  <si>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</si>
  <si>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</si>
  <si>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</si>
  <si>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</si>
  <si>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</si>
  <si>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</si>
  <si>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</si>
  <si>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</si>
  <si>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</si>
  <si>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</si>
  <si>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</si>
  <si>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</si>
  <si>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</si>
  <si>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</si>
  <si>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</si>
  <si>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</si>
  <si>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</si>
  <si>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</si>
  <si>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</si>
  <si>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</si>
  <si>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</si>
  <si>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</si>
  <si>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</si>
  <si>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</si>
  <si>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</si>
  <si>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</si>
  <si>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</si>
  <si>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</si>
  <si>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</si>
  <si>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</si>
  <si>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</si>
  <si>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</si>
  <si>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</si>
  <si>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</si>
  <si>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</si>
  <si>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</si>
  <si>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</si>
  <si>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</si>
  <si>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</si>
  <si>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</si>
  <si>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</si>
  <si>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</si>
  <si>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</si>
  <si>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</si>
  <si>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</si>
  <si>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</si>
  <si>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</si>
  <si>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</si>
  <si>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</si>
  <si>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</si>
  <si>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</si>
  <si>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</si>
  <si>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</si>
  <si>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</si>
  <si>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</si>
  <si>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</si>
  <si>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</si>
  <si>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</si>
  <si>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</si>
  <si>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</si>
  <si>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</si>
  <si>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</si>
  <si>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</si>
  <si>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</si>
  <si>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</si>
  <si>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</si>
  <si>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</si>
  <si>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</si>
  <si>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</si>
  <si>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</si>
  <si>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</si>
  <si>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</si>
  <si>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</si>
  <si>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</si>
  <si>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</si>
  <si>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</si>
  <si>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</si>
  <si>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</si>
  <si>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</si>
  <si>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</si>
  <si>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</si>
  <si>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</si>
  <si>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</si>
  <si>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</si>
  <si>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</si>
  <si>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</si>
  <si>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</si>
  <si>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</si>
  <si>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</si>
  <si>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</si>
  <si>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</si>
  <si>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</si>
  <si>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</si>
  <si>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</si>
  <si>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</si>
  <si>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</si>
  <si>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</si>
  <si>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</si>
  <si>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</si>
  <si>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</si>
  <si>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</si>
  <si>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</si>
  <si>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</si>
  <si>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</si>
  <si>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</si>
  <si>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</si>
  <si>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</si>
  <si>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</si>
  <si>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</si>
  <si>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</si>
  <si>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</si>
  <si>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</si>
  <si>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</si>
  <si>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</si>
  <si>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</si>
  <si>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</si>
  <si>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</si>
  <si>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</si>
  <si>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</si>
  <si>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</si>
  <si>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</si>
  <si>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</si>
  <si>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</si>
  <si>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</si>
  <si>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</si>
  <si>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</si>
  <si>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</si>
  <si>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</si>
  <si>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</si>
  <si>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</si>
  <si>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</si>
  <si>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</si>
  <si>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</si>
  <si>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</si>
  <si>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</si>
  <si>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</si>
  <si>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</si>
  <si>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</si>
  <si>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</si>
  <si>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</si>
  <si>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</si>
  <si>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</si>
  <si>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</si>
  <si>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</si>
  <si>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</si>
  <si>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</si>
  <si>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</si>
  <si>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</si>
  <si>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</si>
  <si>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</si>
  <si>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</si>
  <si>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</si>
  <si>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</si>
  <si>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</si>
  <si>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</si>
  <si>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</si>
  <si>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</si>
  <si>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</si>
  <si>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</si>
  <si>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</si>
  <si>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</si>
  <si>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</si>
  <si>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</si>
  <si>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</si>
  <si>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</si>
  <si>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</si>
  <si>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</si>
  <si>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</si>
  <si>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</si>
  <si>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</si>
  <si>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</si>
  <si>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</si>
  <si>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</si>
  <si>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</si>
  <si>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</si>
  <si>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</si>
  <si>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</si>
  <si>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</si>
  <si>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</si>
  <si>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</si>
  <si>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</si>
  <si>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</si>
  <si>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</si>
  <si>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</si>
  <si>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</si>
  <si>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</si>
  <si>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</si>
  <si>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</si>
  <si>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</si>
  <si>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</si>
  <si>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</si>
  <si>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</si>
  <si>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</si>
  <si>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</si>
  <si>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</si>
  <si>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</si>
  <si>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</si>
  <si>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</si>
  <si>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</si>
  <si>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</si>
  <si>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</si>
  <si>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</si>
  <si>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</si>
  <si>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</si>
  <si>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</si>
  <si>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</si>
  <si>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</si>
  <si>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</si>
  <si>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</si>
  <si>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</si>
  <si>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</si>
  <si>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</si>
  <si>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</si>
  <si>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</si>
  <si>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</si>
  <si>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</si>
  <si>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</si>
  <si>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</si>
  <si>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</si>
  <si>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</si>
  <si>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</si>
  <si>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</si>
  <si>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</si>
  <si>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</si>
  <si>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</si>
  <si>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</si>
  <si>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</si>
  <si>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</si>
  <si>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</si>
  <si>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</si>
  <si>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</si>
  <si>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</si>
  <si>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</si>
  <si>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</si>
  <si>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</si>
  <si>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</si>
  <si>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</si>
  <si>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</si>
  <si>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</si>
  <si>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</si>
  <si>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</si>
  <si>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</si>
  <si>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</si>
  <si>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</si>
  <si>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</si>
  <si>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</si>
  <si>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</si>
  <si>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</si>
  <si>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</si>
  <si>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</si>
  <si>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</si>
  <si>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</si>
  <si>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</si>
  <si>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</si>
  <si>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</si>
  <si>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</si>
  <si>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</si>
  <si>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</si>
  <si>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</si>
  <si>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</si>
  <si>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</si>
  <si>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</si>
  <si>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</si>
  <si>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</si>
  <si>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</si>
  <si>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</si>
  <si>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</si>
  <si>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</si>
  <si>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</si>
  <si>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</si>
  <si>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</si>
  <si>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</si>
  <si>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</si>
  <si>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</si>
  <si>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</si>
  <si>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</si>
  <si>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</si>
  <si>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</si>
  <si>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</si>
  <si>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</si>
  <si>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</si>
  <si>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</si>
  <si>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</si>
  <si>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</si>
  <si>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</si>
  <si>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</si>
  <si>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</si>
  <si>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</si>
  <si>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</si>
  <si>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</si>
  <si>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</si>
  <si>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</si>
  <si>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</si>
  <si>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</si>
  <si>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</si>
  <si>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</si>
  <si>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</si>
  <si>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</si>
  <si>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</si>
  <si>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</si>
  <si>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</si>
  <si>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</si>
  <si>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</si>
  <si>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</si>
  <si>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</si>
  <si>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</si>
  <si>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</si>
  <si>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</si>
  <si>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</si>
  <si>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</si>
  <si>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</si>
  <si>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</si>
  <si>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</si>
  <si>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</si>
  <si>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</si>
  <si>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</si>
  <si>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</si>
  <si>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</si>
  <si>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</si>
  <si>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</si>
  <si>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</si>
  <si>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</si>
  <si>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</si>
  <si>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</si>
  <si>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</si>
  <si>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</si>
  <si>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</si>
  <si>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</si>
  <si>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</si>
  <si>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</si>
  <si>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</si>
  <si>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</si>
  <si>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</si>
  <si>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</si>
  <si>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</si>
  <si>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</si>
  <si>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</si>
  <si>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</si>
  <si>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</si>
  <si>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</si>
  <si>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</si>
  <si>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</si>
  <si>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</si>
  <si>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</si>
  <si>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</si>
  <si>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</si>
  <si>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</si>
  <si>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</si>
  <si>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</si>
  <si>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</si>
  <si>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</si>
  <si>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</si>
  <si>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</si>
  <si>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</si>
  <si>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</si>
  <si>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</si>
  <si>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</si>
  <si>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</si>
  <si>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</si>
  <si>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</si>
  <si>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</si>
  <si>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</si>
  <si>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</si>
  <si>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</si>
  <si>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</si>
  <si>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</si>
  <si>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</si>
  <si>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</si>
  <si>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</si>
  <si>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</si>
  <si>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</si>
  <si>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</si>
  <si>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</si>
  <si>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</si>
  <si>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</si>
  <si>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</si>
  <si>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</si>
  <si>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</si>
  <si>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</si>
  <si>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</si>
  <si>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</si>
  <si>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</si>
  <si>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</si>
  <si>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</si>
  <si>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</si>
  <si>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</si>
  <si>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</si>
  <si>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</si>
  <si>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</si>
  <si>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</si>
  <si>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</si>
  <si>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</si>
  <si>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</si>
  <si>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</si>
  <si>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</si>
  <si>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</si>
  <si>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</si>
  <si>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</si>
  <si>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</si>
  <si>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</si>
  <si>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</si>
  <si>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</si>
  <si>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</si>
  <si>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</si>
  <si>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</si>
  <si>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</si>
  <si>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</si>
  <si>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</si>
  <si>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</si>
  <si>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</si>
  <si>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</si>
  <si>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</si>
  <si>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</si>
  <si>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</si>
  <si>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</si>
  <si>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</si>
  <si>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</si>
  <si>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</si>
  <si>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</si>
  <si>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</si>
  <si>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</si>
  <si>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</si>
  <si>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</si>
  <si>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</si>
  <si>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</si>
  <si>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</si>
  <si>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</si>
  <si>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</si>
  <si>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</si>
  <si>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</si>
  <si>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</si>
  <si>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</si>
  <si>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</si>
  <si>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</si>
  <si>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</si>
  <si>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</si>
  <si>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</si>
  <si>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</si>
  <si>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</si>
  <si>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</si>
  <si>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</si>
  <si>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</si>
  <si>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</si>
  <si>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</si>
  <si>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</si>
  <si>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</si>
  <si>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</si>
  <si>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</si>
  <si>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</si>
  <si>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</si>
  <si>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</si>
  <si>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</si>
  <si>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</si>
  <si>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</si>
  <si>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</si>
  <si>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</si>
  <si>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</si>
  <si>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</si>
  <si>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</si>
  <si>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</si>
  <si>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</si>
  <si>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</si>
  <si>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</si>
  <si>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</si>
  <si>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</si>
  <si>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</si>
  <si>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</si>
  <si>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</si>
  <si>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</si>
  <si>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</si>
  <si>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</si>
  <si>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</si>
  <si>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</si>
  <si>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</si>
  <si>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</si>
  <si>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</si>
  <si>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</si>
  <si>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</si>
  <si>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</si>
  <si>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</si>
  <si>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</si>
  <si>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</si>
  <si>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</si>
  <si>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</si>
  <si>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</si>
  <si>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</si>
  <si>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</si>
  <si>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</si>
  <si>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</si>
  <si>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</si>
  <si>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</si>
  <si>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</si>
  <si>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</si>
  <si>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</si>
  <si>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</si>
  <si>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</si>
  <si>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</si>
  <si>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</si>
  <si>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</si>
  <si>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</si>
  <si>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</si>
  <si>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</si>
  <si>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</si>
  <si>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</si>
  <si>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</si>
  <si>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</si>
  <si>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</si>
  <si>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</si>
  <si>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</si>
  <si>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</si>
  <si>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</si>
  <si>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</si>
  <si>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</si>
  <si>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</si>
  <si>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</si>
  <si>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</si>
  <si>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</si>
  <si>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</si>
  <si>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</si>
  <si>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</si>
  <si>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</si>
  <si>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</si>
  <si>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</si>
  <si>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</si>
  <si>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</si>
  <si>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</si>
  <si>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</si>
  <si>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</si>
  <si>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</si>
  <si>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</si>
  <si>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</si>
  <si>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</si>
  <si>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</si>
  <si>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</si>
  <si>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</si>
  <si>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</si>
  <si>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</si>
  <si>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</si>
  <si>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</si>
  <si>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</si>
  <si>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</si>
  <si>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</si>
  <si>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</si>
  <si>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</si>
  <si>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</si>
  <si>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</si>
  <si>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</si>
  <si>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</si>
  <si>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</si>
  <si>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</si>
  <si>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</si>
  <si>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</si>
  <si>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</si>
  <si>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</si>
  <si>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</si>
  <si>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</si>
  <si>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</si>
  <si>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</si>
  <si>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</si>
  <si>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</si>
  <si>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</si>
  <si>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</si>
  <si>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</si>
  <si>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</si>
  <si>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</si>
  <si>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</si>
  <si>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</si>
  <si>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</si>
  <si>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</si>
  <si>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</si>
  <si>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</si>
  <si>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</si>
  <si>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</si>
  <si>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</si>
  <si>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</si>
  <si>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</si>
  <si>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</si>
  <si>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</si>
  <si>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</si>
  <si>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</si>
  <si>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</si>
  <si>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</si>
  <si>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</si>
  <si>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</si>
  <si>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</si>
  <si>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</si>
  <si>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</si>
  <si>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</si>
  <si>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</si>
  <si>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</si>
  <si>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</si>
  <si>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</si>
  <si>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</si>
  <si>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</si>
  <si>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</si>
  <si>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</si>
  <si>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</si>
  <si>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</si>
  <si>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</si>
  <si>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</si>
  <si>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</si>
  <si>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</si>
  <si>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</si>
  <si>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</si>
  <si>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</si>
  <si>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</si>
  <si>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</si>
  <si>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</si>
  <si>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</si>
  <si>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</si>
  <si>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</si>
  <si>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</si>
  <si>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</si>
  <si>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</si>
  <si>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</si>
  <si>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</si>
  <si>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</si>
  <si>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</si>
  <si>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</si>
  <si>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</si>
  <si>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</si>
  <si>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</si>
  <si>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</si>
  <si>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</si>
  <si>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</si>
  <si>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</si>
  <si>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</si>
  <si>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</si>
  <si>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</si>
  <si>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</si>
  <si>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</si>
  <si>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</si>
  <si>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</si>
  <si>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</si>
  <si>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</si>
  <si>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</si>
  <si>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</si>
  <si>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</si>
  <si>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</si>
  <si>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</si>
  <si>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</si>
  <si>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</si>
  <si>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</si>
  <si>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</si>
  <si>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</si>
  <si>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</si>
  <si>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</si>
  <si>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</si>
  <si>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</si>
  <si>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</si>
  <si>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</si>
  <si>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</si>
  <si>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</si>
  <si>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</si>
  <si>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</si>
  <si>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</si>
  <si>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</si>
  <si>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</si>
  <si>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</si>
  <si>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</si>
  <si>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</si>
  <si>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</si>
  <si>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</si>
  <si>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</si>
  <si>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</si>
  <si>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</si>
  <si>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</si>
  <si>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</si>
  <si>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</si>
  <si>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</si>
  <si>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</si>
  <si>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</si>
  <si>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</si>
  <si>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</si>
  <si>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</si>
  <si>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</si>
  <si>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</si>
  <si>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</si>
  <si>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</si>
  <si>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</si>
  <si>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</si>
  <si>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</si>
  <si>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</si>
  <si>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</si>
  <si>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</si>
  <si>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</si>
  <si>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</si>
  <si>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</si>
  <si>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</si>
  <si>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</si>
  <si>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</si>
  <si>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</si>
  <si>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</si>
  <si>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</si>
  <si>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</si>
  <si>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</si>
  <si>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</si>
  <si>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</si>
  <si>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</si>
  <si>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</si>
  <si>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</si>
  <si>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</si>
  <si>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</si>
  <si>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</si>
  <si>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</si>
  <si>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</si>
  <si>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</si>
  <si>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</si>
  <si>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</si>
  <si>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</si>
  <si>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</si>
  <si>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</si>
  <si>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</si>
  <si>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</si>
  <si>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</si>
  <si>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</si>
  <si>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</si>
  <si>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</si>
  <si>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</si>
  <si>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</si>
  <si>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</si>
  <si>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</si>
  <si>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</si>
  <si>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</si>
  <si>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</si>
  <si>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</si>
  <si>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</si>
  <si>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</si>
  <si>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</si>
  <si>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</si>
  <si>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</si>
  <si>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</si>
  <si>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</si>
  <si>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</si>
  <si>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</si>
  <si>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</si>
  <si>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</si>
  <si>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</si>
  <si>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</si>
  <si>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</si>
  <si>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</si>
  <si>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</si>
  <si>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</si>
  <si>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</si>
  <si>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</si>
  <si>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</si>
  <si>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</si>
  <si>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</si>
  <si>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</si>
  <si>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</si>
  <si>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</si>
  <si>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</si>
  <si>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</si>
  <si>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</si>
  <si>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</si>
  <si>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</si>
  <si>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</si>
  <si>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</si>
  <si>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</si>
  <si>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</si>
  <si>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</si>
  <si>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</si>
  <si>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</si>
  <si>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</si>
  <si>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</si>
  <si>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</si>
  <si>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</si>
  <si>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</si>
  <si>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</si>
  <si>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</si>
  <si>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</si>
  <si>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</si>
  <si>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</si>
  <si>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</si>
  <si>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</si>
  <si>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</si>
  <si>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</si>
  <si>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</si>
  <si>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</si>
  <si>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</si>
  <si>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</si>
  <si>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</si>
  <si>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</si>
  <si>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</si>
  <si>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</si>
  <si>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</si>
  <si>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</si>
  <si>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</si>
  <si>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</si>
  <si>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</si>
  <si>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</si>
  <si>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</si>
  <si>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</si>
  <si>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</si>
  <si>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</si>
  <si>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</si>
  <si>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</si>
  <si>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</si>
  <si>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</si>
  <si>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</si>
  <si>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</si>
  <si>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</si>
  <si>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</si>
  <si>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</si>
  <si>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</si>
  <si>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</si>
  <si>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</si>
  <si>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</si>
  <si>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</si>
  <si>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</si>
  <si>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</si>
  <si>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</si>
  <si>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</si>
  <si>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</si>
  <si>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</si>
  <si>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</si>
  <si>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</si>
  <si>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</si>
  <si>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</si>
  <si>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</si>
  <si>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</si>
  <si>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</si>
  <si>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</si>
  <si>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</si>
  <si>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</si>
  <si>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</si>
  <si>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</si>
  <si>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</si>
  <si>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</si>
  <si>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</si>
  <si>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</si>
  <si>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</si>
  <si>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</si>
  <si>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</si>
  <si>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</si>
  <si>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</si>
  <si>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</si>
  <si>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</si>
  <si>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</si>
  <si>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</si>
  <si>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</si>
  <si>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</si>
  <si>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</si>
  <si>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</si>
  <si>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</si>
  <si>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</si>
  <si>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</si>
  <si>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</si>
  <si>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</si>
  <si>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</si>
  <si>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</si>
  <si>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</si>
  <si>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</si>
  <si>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</si>
  <si>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</si>
  <si>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</si>
  <si>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</si>
  <si>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</si>
  <si>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</si>
  <si>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</si>
  <si>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</si>
  <si>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</si>
  <si>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</si>
  <si>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</si>
  <si>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</si>
  <si>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</si>
  <si>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</si>
  <si>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</si>
  <si>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</si>
  <si>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</si>
  <si>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</si>
  <si>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</si>
  <si>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</si>
  <si>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</si>
  <si>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</si>
  <si>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</si>
  <si>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</si>
  <si>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</si>
  <si>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</si>
  <si>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</si>
  <si>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</si>
  <si>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</si>
  <si>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</si>
  <si>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</si>
  <si>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</si>
  <si>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</si>
  <si>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</si>
  <si>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</si>
  <si>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</si>
  <si>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</si>
  <si>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</si>
  <si>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</si>
  <si>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</si>
  <si>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</si>
  <si>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</si>
  <si>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</si>
  <si>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</si>
  <si>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</si>
  <si>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</si>
  <si>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</si>
  <si>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</si>
  <si>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</si>
  <si>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</si>
  <si>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</si>
  <si>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</si>
  <si>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</si>
  <si>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</si>
  <si>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</si>
  <si>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</si>
  <si>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</si>
  <si>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</si>
  <si>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</si>
  <si>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</si>
  <si>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</si>
  <si>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</si>
  <si>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</si>
  <si>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</si>
  <si>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</si>
  <si>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</si>
  <si>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</si>
  <si>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</si>
  <si>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</si>
  <si>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</si>
  <si>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</si>
  <si>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</si>
  <si>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</si>
  <si>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</si>
  <si>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</si>
  <si>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</si>
  <si>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</si>
  <si>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</si>
  <si>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</si>
  <si>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</si>
  <si>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</si>
  <si>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</si>
  <si>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</si>
  <si>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</si>
  <si>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</si>
  <si>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</si>
  <si>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</si>
  <si>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</si>
  <si>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</si>
  <si>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</si>
  <si>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</si>
  <si>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</si>
  <si>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</si>
  <si>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</si>
  <si>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</si>
  <si>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</si>
  <si>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</si>
  <si>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</si>
  <si>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</si>
  <si>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</si>
  <si>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</si>
  <si>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</si>
  <si>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</si>
  <si>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</si>
  <si>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</si>
  <si>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</si>
  <si>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</si>
  <si>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</si>
  <si>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</si>
  <si>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</si>
  <si>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</si>
  <si>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</si>
  <si>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</si>
  <si>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</si>
  <si>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</si>
  <si>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</si>
  <si>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</si>
  <si>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</si>
  <si>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</si>
  <si>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</si>
  <si>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</si>
  <si>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</si>
  <si>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</si>
  <si>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</si>
  <si>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</si>
  <si>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</si>
  <si>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</si>
  <si>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</si>
  <si>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</si>
  <si>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</si>
  <si>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</si>
  <si>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</si>
  <si>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</si>
  <si>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</si>
  <si>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</si>
  <si>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</si>
  <si>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</si>
  <si>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</si>
  <si>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</si>
  <si>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</si>
  <si>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</si>
  <si>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</si>
  <si>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</si>
  <si>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</si>
  <si>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</si>
  <si>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</si>
  <si>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</si>
  <si>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</si>
  <si>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</si>
  <si>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</si>
  <si>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</si>
  <si>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</si>
  <si>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</si>
  <si>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</si>
  <si>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</si>
  <si>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</si>
  <si>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</si>
  <si>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</si>
  <si>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</si>
  <si>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</si>
  <si>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</si>
  <si>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</si>
  <si>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</si>
  <si>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</si>
  <si>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</si>
  <si>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</si>
  <si>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</si>
  <si>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</si>
  <si>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</si>
  <si>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</si>
  <si>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</si>
  <si>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</si>
  <si>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</si>
  <si>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</si>
  <si>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</si>
  <si>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</si>
  <si>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</si>
  <si>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</si>
  <si>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</si>
  <si>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</si>
  <si>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</si>
  <si>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</si>
  <si>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</si>
  <si>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</si>
  <si>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</si>
  <si>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</si>
  <si>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</si>
  <si>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</si>
  <si>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</si>
  <si>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</si>
  <si>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</si>
  <si>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</si>
  <si>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</si>
  <si>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</si>
  <si>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</si>
  <si>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</si>
  <si>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</si>
  <si>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</si>
  <si>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</si>
  <si>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</si>
  <si>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</si>
  <si>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</si>
  <si>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</si>
  <si>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</si>
  <si>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</si>
  <si>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</si>
  <si>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</si>
  <si>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</si>
  <si>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</si>
  <si>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</si>
  <si>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</si>
  <si>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</si>
  <si>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</si>
  <si>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</si>
  <si>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</si>
  <si>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</si>
  <si>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</si>
  <si>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</si>
  <si>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</si>
  <si>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</si>
  <si>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</si>
  <si>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</si>
  <si>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</si>
  <si>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</si>
  <si>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</si>
  <si>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</si>
  <si>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</si>
  <si>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</si>
  <si>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</si>
  <si>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</si>
  <si>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</si>
  <si>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</si>
  <si>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</si>
  <si>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</si>
  <si>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</si>
  <si>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</si>
  <si>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</si>
  <si>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</si>
  <si>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</si>
  <si>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</si>
  <si>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</si>
  <si>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</si>
  <si>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</si>
  <si>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</si>
  <si>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</si>
  <si>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</si>
  <si>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</si>
  <si>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</si>
  <si>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</si>
  <si>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</si>
  <si>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</si>
  <si>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</si>
  <si>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</si>
  <si>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</si>
  <si>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</si>
  <si>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</si>
  <si>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</si>
  <si>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</si>
  <si>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</si>
  <si>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</si>
  <si>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</si>
  <si>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</si>
  <si>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</si>
  <si>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</si>
  <si>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</si>
  <si>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</si>
  <si>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</si>
  <si>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</si>
  <si>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</si>
  <si>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</si>
  <si>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</si>
  <si>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</si>
  <si>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</si>
  <si>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</si>
  <si>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</si>
  <si>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</si>
  <si>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</si>
  <si>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</si>
  <si>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</si>
  <si>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</si>
  <si>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</si>
  <si>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</si>
  <si>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</si>
  <si>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</si>
  <si>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</si>
  <si>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</si>
  <si>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</si>
  <si>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</si>
  <si>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</si>
  <si>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</si>
  <si>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</si>
  <si>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</si>
  <si>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</si>
  <si>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</si>
  <si>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</si>
  <si>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</si>
  <si>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</si>
  <si>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</si>
  <si>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</si>
  <si>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</si>
  <si>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</si>
  <si>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</si>
  <si>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</si>
  <si>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</si>
  <si>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</si>
  <si>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</si>
  <si>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</si>
  <si>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</si>
  <si>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</si>
  <si>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</si>
  <si>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</si>
  <si>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</si>
  <si>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</si>
  <si>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</si>
  <si>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</si>
  <si>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</si>
  <si>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</si>
  <si>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</si>
  <si>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</si>
  <si>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</si>
  <si>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</si>
  <si>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</si>
  <si>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</si>
  <si>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</si>
  <si>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</si>
  <si>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</si>
  <si>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</si>
  <si>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</si>
  <si>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</si>
  <si>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</si>
  <si>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</si>
  <si>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</si>
  <si>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</si>
  <si>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</si>
  <si>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</si>
  <si>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</si>
  <si>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</si>
  <si>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</si>
  <si>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</si>
  <si>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</si>
  <si>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</si>
  <si>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</si>
  <si>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</si>
  <si>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</si>
  <si>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</si>
  <si>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</si>
  <si>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</si>
  <si>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</si>
  <si>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</si>
  <si>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</si>
  <si>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</si>
  <si>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</si>
  <si>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</si>
  <si>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</si>
  <si>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</si>
  <si>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</si>
  <si>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</si>
  <si>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</si>
  <si>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</si>
  <si>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</si>
  <si>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</si>
  <si>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</si>
  <si>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</si>
  <si>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</si>
  <si>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</si>
  <si>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</si>
  <si>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</si>
  <si>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</si>
  <si>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</si>
  <si>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</si>
  <si>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</si>
  <si>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</si>
  <si>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</si>
  <si>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</si>
  <si>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</si>
  <si>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</si>
  <si>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</si>
  <si>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</si>
  <si>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</si>
  <si>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</si>
  <si>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</si>
  <si>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</si>
  <si>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</si>
  <si>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</si>
  <si>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</si>
  <si>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</si>
  <si>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</si>
  <si>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</si>
  <si>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</si>
  <si>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</si>
  <si>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</si>
  <si>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</si>
  <si>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</si>
  <si>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</si>
  <si>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</si>
  <si>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</si>
  <si>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</si>
  <si>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</si>
  <si>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</si>
  <si>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</si>
  <si>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</si>
  <si>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</si>
  <si>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</si>
  <si>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</si>
  <si>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</si>
  <si>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</si>
  <si>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</si>
  <si>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</si>
  <si>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</si>
  <si>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</si>
  <si>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</si>
  <si>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</si>
  <si>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</si>
  <si>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</si>
  <si>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</si>
  <si>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</si>
  <si>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</si>
  <si>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</si>
  <si>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</si>
  <si>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</si>
  <si>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</si>
  <si>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</si>
  <si>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</si>
  <si>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</si>
  <si>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</si>
  <si>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</si>
  <si>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</si>
  <si>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</si>
  <si>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</si>
  <si>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</si>
  <si>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</si>
  <si>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</si>
  <si>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</si>
  <si>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</si>
  <si>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</si>
  <si>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</si>
  <si>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</si>
  <si>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</si>
  <si>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</si>
  <si>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</si>
  <si>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</si>
  <si>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</si>
  <si>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</si>
  <si>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</si>
  <si>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</si>
  <si>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</si>
  <si>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</si>
  <si>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</si>
  <si>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</si>
  <si>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</si>
  <si>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</si>
  <si>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</si>
  <si>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</si>
  <si>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</si>
  <si>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</si>
  <si>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</si>
  <si>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</si>
  <si>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</si>
  <si>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</si>
  <si>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</si>
  <si>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</si>
  <si>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</si>
  <si>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</si>
  <si>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</si>
  <si>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</si>
  <si>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</si>
  <si>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</si>
  <si>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</si>
  <si>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</si>
  <si>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</si>
  <si>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</si>
  <si>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</si>
  <si>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</si>
  <si>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</si>
  <si>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</si>
  <si>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</si>
  <si>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</si>
  <si>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</si>
  <si>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</si>
  <si>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</si>
  <si>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</si>
  <si>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</si>
  <si>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</si>
  <si>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</si>
  <si>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</si>
  <si>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</si>
  <si>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</si>
  <si>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</si>
  <si>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</si>
  <si>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</si>
  <si>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</si>
  <si>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</si>
  <si>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</si>
  <si>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</si>
  <si>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</si>
  <si>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</si>
  <si>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</si>
  <si>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</si>
  <si>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</si>
  <si>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</si>
  <si>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</si>
  <si>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</si>
  <si>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</si>
  <si>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</si>
  <si>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</si>
  <si>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</si>
  <si>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</si>
  <si>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</si>
  <si>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</si>
  <si>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</si>
  <si>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</si>
  <si>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</si>
  <si>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</si>
  <si>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</si>
  <si>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</si>
  <si>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</si>
  <si>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</si>
  <si>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</si>
  <si>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</si>
  <si>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</si>
  <si>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</si>
  <si>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</si>
  <si>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</si>
  <si>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</si>
  <si>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</si>
  <si>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</si>
  <si>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</si>
  <si>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</si>
  <si>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</si>
  <si>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</si>
  <si>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</si>
  <si>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</si>
  <si>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</si>
  <si>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</si>
  <si>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</si>
  <si>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</si>
  <si>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</si>
  <si>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</si>
  <si>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</si>
  <si>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</si>
  <si>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</si>
  <si>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</si>
  <si>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</si>
  <si>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</si>
  <si>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</si>
  <si>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</si>
  <si>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</si>
  <si>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</si>
  <si>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</si>
  <si>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</si>
  <si>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</si>
  <si>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</si>
  <si>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</si>
  <si>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</si>
  <si>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</si>
  <si>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</si>
  <si>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</si>
  <si>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</si>
  <si>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</si>
  <si>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</si>
  <si>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</si>
  <si>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</si>
  <si>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</si>
  <si>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</si>
  <si>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</si>
  <si>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</si>
  <si>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</si>
  <si>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</si>
  <si>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</si>
  <si>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</si>
  <si>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</si>
  <si>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</si>
  <si>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</si>
  <si>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</si>
  <si>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</si>
  <si>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</si>
  <si>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</si>
  <si>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</si>
  <si>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</si>
  <si>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</si>
  <si>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</si>
  <si>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</si>
  <si>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</si>
  <si>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</si>
  <si>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</si>
  <si>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</si>
  <si>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</si>
  <si>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</si>
  <si>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</si>
  <si>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</si>
  <si>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</si>
  <si>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</si>
  <si>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</si>
  <si>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</si>
  <si>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</si>
  <si>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</si>
  <si>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</si>
  <si>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</si>
  <si>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</si>
  <si>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</si>
  <si>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</si>
  <si>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</si>
  <si>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</si>
  <si>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</si>
  <si>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</si>
  <si>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</si>
  <si>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</si>
  <si>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</si>
  <si>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</si>
  <si>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</si>
  <si>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</si>
  <si>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</si>
  <si>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</si>
  <si>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</si>
  <si>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</si>
  <si>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</si>
  <si>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</si>
  <si>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</si>
  <si>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</si>
  <si>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</si>
  <si>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</si>
  <si>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</si>
  <si>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</si>
  <si>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</si>
  <si>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</si>
  <si>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</si>
  <si>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</si>
  <si>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</si>
  <si>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</si>
  <si>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</si>
  <si>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</si>
  <si>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</si>
  <si>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</si>
  <si>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</si>
  <si>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</si>
  <si>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</si>
  <si>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</si>
  <si>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</si>
  <si>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</si>
  <si>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</si>
  <si>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</si>
  <si>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</si>
  <si>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</si>
  <si>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</si>
  <si>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</si>
  <si>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</si>
  <si>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</si>
  <si>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</si>
  <si>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</si>
  <si>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</si>
  <si>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</si>
  <si>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</si>
  <si>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</si>
  <si>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</si>
  <si>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</si>
  <si>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</si>
  <si>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</si>
  <si>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</si>
  <si>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</si>
  <si>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</si>
  <si>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</si>
  <si>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</si>
  <si>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</si>
  <si>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</si>
  <si>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</si>
  <si>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</si>
  <si>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</si>
  <si>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</si>
  <si>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</si>
  <si>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</si>
  <si>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</si>
  <si>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</si>
  <si>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</si>
  <si>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</si>
  <si>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</si>
  <si>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</si>
  <si>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</si>
  <si>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</si>
  <si>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</si>
  <si>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</si>
  <si>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</si>
  <si>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</si>
  <si>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</si>
  <si>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</si>
  <si>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</si>
  <si>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</si>
  <si>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</si>
  <si>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</si>
  <si>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</si>
  <si>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</si>
  <si>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</si>
  <si>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</si>
  <si>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</si>
  <si>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</si>
  <si>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</si>
  <si>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</si>
  <si>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</si>
  <si>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</si>
  <si>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</si>
  <si>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</si>
  <si>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</si>
  <si>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</si>
  <si>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</si>
  <si>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</si>
  <si>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</si>
  <si>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</si>
  <si>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</si>
  <si>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</si>
  <si>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</si>
  <si>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</si>
  <si>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</si>
  <si>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</si>
  <si>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</si>
  <si>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</si>
  <si>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</si>
  <si>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</si>
  <si>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</si>
  <si>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</si>
  <si>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</si>
  <si>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</si>
  <si>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</si>
  <si>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</si>
  <si>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</si>
  <si>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</si>
  <si>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</si>
  <si>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</si>
  <si>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</si>
  <si>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</si>
  <si>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</si>
  <si>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</si>
  <si>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</si>
  <si>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</si>
  <si>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</si>
  <si>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</si>
  <si>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</si>
  <si>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</si>
  <si>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</si>
  <si>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</si>
  <si>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</si>
  <si>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</si>
  <si>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</si>
  <si>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</si>
  <si>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</si>
  <si>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</si>
  <si>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</si>
  <si>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</si>
  <si>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</si>
  <si>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</si>
  <si>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</si>
  <si>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</si>
  <si>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</si>
  <si>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</si>
  <si>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</si>
  <si>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</si>
  <si>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</si>
  <si>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</si>
  <si>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</si>
  <si>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</si>
  <si>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</si>
  <si>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</si>
  <si>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</si>
  <si>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</si>
  <si>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</si>
  <si>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</si>
  <si>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</si>
  <si>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</si>
  <si>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</si>
  <si>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</si>
  <si>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</si>
  <si>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</si>
  <si>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</si>
  <si>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</si>
  <si>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</si>
  <si>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</si>
  <si>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</si>
  <si>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</si>
  <si>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</si>
  <si>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</si>
  <si>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</si>
  <si>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</si>
  <si>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</si>
  <si>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</si>
  <si>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</si>
  <si>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</si>
  <si>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</si>
  <si>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</si>
  <si>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</si>
  <si>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</si>
  <si>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</si>
  <si>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</si>
  <si>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</si>
  <si>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</si>
  <si>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</si>
  <si>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</si>
  <si>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</si>
  <si>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</si>
  <si>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</si>
  <si>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</si>
  <si>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</si>
  <si>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</si>
  <si>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</si>
  <si>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</si>
  <si>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</si>
  <si>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</si>
  <si>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</si>
  <si>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</si>
  <si>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</si>
  <si>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</si>
  <si>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</si>
  <si>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</si>
  <si>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</si>
  <si>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</si>
  <si>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</si>
  <si>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</si>
  <si>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</si>
  <si>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</si>
  <si>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</si>
  <si>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</si>
  <si>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</si>
  <si>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</si>
  <si>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</si>
  <si>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</si>
  <si>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</si>
  <si>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</si>
  <si>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</si>
  <si>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</si>
  <si>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</si>
  <si>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</si>
  <si>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</si>
  <si>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</si>
  <si>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</si>
  <si>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</si>
  <si>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</si>
  <si>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</si>
  <si>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</si>
  <si>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</si>
  <si>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</si>
  <si>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</si>
  <si>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</si>
  <si>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</si>
  <si>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</si>
  <si>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</si>
  <si>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</si>
  <si>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</si>
  <si>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</si>
  <si>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</si>
  <si>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</si>
  <si>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</si>
  <si>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</si>
  <si>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</si>
  <si>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</si>
  <si>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</si>
  <si>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</si>
  <si>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</si>
  <si>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</si>
  <si>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</si>
  <si>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</si>
  <si>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</si>
  <si>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</si>
  <si>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</si>
  <si>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</si>
  <si>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</si>
  <si>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</si>
  <si>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</si>
  <si>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</si>
  <si>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</si>
  <si>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</si>
  <si>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</si>
  <si>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</si>
  <si>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</si>
  <si>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</si>
  <si>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</si>
  <si>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</si>
  <si>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</si>
  <si>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</si>
  <si>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</si>
  <si>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</si>
  <si>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</si>
  <si>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</si>
  <si>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</si>
  <si>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</si>
  <si>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</si>
  <si>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</si>
  <si>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</si>
  <si>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</si>
  <si>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</si>
  <si>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</si>
  <si>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</si>
  <si>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</si>
  <si>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</si>
  <si>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</si>
  <si>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</si>
  <si>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</si>
  <si>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</si>
  <si>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</si>
  <si>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</si>
  <si>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</si>
  <si>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</si>
  <si>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</si>
  <si>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</si>
  <si>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</si>
  <si>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</si>
  <si>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</si>
  <si>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</si>
  <si>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</si>
  <si>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</si>
  <si>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</si>
  <si>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</si>
  <si>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</si>
  <si>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</si>
  <si>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</si>
  <si>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</si>
  <si>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</si>
  <si>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</si>
  <si>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</si>
  <si>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</si>
  <si>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</si>
  <si>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</si>
  <si>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</si>
  <si>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</si>
  <si>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</si>
  <si>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</si>
  <si>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</si>
  <si>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</si>
  <si>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</si>
  <si>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</si>
  <si>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</si>
  <si>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</si>
  <si>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</si>
  <si>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</si>
  <si>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</si>
  <si>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</si>
  <si>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</si>
  <si>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</si>
  <si>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</si>
  <si>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</si>
  <si>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</si>
  <si>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</si>
  <si>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</si>
  <si>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</si>
  <si>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</si>
  <si>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</si>
  <si>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</si>
  <si>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</si>
  <si>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</si>
  <si>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</si>
  <si>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</si>
  <si>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</si>
  <si>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</si>
  <si>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</si>
  <si>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</si>
  <si>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</si>
  <si>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</si>
  <si>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</si>
  <si>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</si>
  <si>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</si>
  <si>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</si>
  <si>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</si>
  <si>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</si>
  <si>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</si>
  <si>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</si>
  <si>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</si>
  <si>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</si>
  <si>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</si>
  <si>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</si>
  <si>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</si>
  <si>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</si>
  <si>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</si>
  <si>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</si>
  <si>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</si>
  <si>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</si>
  <si>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</si>
  <si>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</si>
  <si>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</si>
  <si>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</si>
  <si>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</si>
  <si>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</si>
  <si>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</si>
  <si>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</si>
  <si>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</si>
  <si>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</si>
  <si>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</si>
  <si>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</si>
  <si>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</si>
  <si>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</si>
  <si>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</si>
  <si>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</si>
  <si>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</si>
  <si>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</si>
  <si>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</si>
  <si>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</si>
  <si>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</si>
  <si>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</si>
  <si>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</si>
  <si>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</si>
  <si>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</si>
  <si>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</si>
  <si>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</si>
  <si>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</si>
  <si>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</si>
  <si>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</si>
  <si>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</si>
  <si>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</si>
  <si>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</si>
  <si>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</si>
  <si>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</si>
  <si>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</si>
  <si>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</si>
  <si>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</si>
  <si>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</si>
  <si>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</si>
  <si>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</si>
  <si>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</si>
  <si>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</si>
  <si>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</si>
  <si>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</si>
  <si>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</si>
  <si>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</si>
  <si>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</si>
  <si>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</si>
  <si>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</si>
  <si>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</si>
  <si>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</si>
  <si>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</si>
  <si>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</si>
  <si>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</si>
  <si>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</si>
  <si>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</si>
  <si>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</si>
  <si>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</si>
  <si>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</si>
  <si>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</si>
  <si>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</si>
  <si>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</si>
  <si>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</si>
  <si>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</si>
  <si>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</si>
  <si>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</si>
  <si>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</si>
  <si>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</si>
  <si>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</si>
  <si>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</si>
  <si>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</si>
  <si>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</si>
  <si>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</si>
  <si>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</si>
  <si>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</si>
  <si>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</si>
  <si>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</si>
  <si>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</si>
  <si>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</si>
  <si>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</si>
  <si>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</si>
  <si>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</si>
  <si>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</si>
  <si>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</si>
  <si>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</si>
  <si>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</si>
  <si>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</si>
  <si>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</si>
  <si>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</si>
  <si>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</si>
  <si>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</si>
  <si>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</si>
  <si>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</si>
  <si>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</si>
  <si>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</si>
  <si>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</si>
  <si>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</si>
  <si>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</si>
  <si>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</si>
  <si>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</si>
  <si>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</si>
  <si>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</si>
  <si>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</si>
  <si>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</si>
  <si>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</si>
  <si>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</si>
  <si>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</si>
  <si>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</si>
  <si>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</si>
  <si>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</si>
  <si>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</si>
  <si>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</si>
  <si>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</si>
  <si>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</si>
  <si>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</si>
  <si>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</si>
  <si>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</si>
  <si>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</si>
  <si>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</si>
  <si>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</si>
  <si>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</si>
  <si>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</si>
  <si>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</si>
  <si>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</si>
  <si>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</si>
  <si>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</si>
  <si>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</si>
  <si>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</si>
  <si>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</si>
  <si>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</si>
  <si>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</si>
  <si>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</si>
  <si>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</si>
  <si>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</si>
  <si>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</si>
  <si>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</si>
  <si>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</si>
  <si>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</si>
  <si>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</si>
  <si>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</si>
  <si>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</si>
  <si>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</si>
  <si>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</si>
  <si>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</si>
  <si>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</si>
  <si>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</si>
  <si>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</si>
  <si>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</si>
  <si>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</si>
  <si>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</si>
  <si>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</si>
  <si>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</si>
  <si>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</si>
  <si>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</si>
  <si>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</si>
  <si>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</si>
  <si>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</si>
  <si>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</si>
  <si>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</si>
  <si>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</si>
  <si>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</si>
  <si>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</si>
  <si>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</si>
  <si>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</si>
  <si>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</si>
  <si>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</si>
  <si>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</si>
  <si>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</si>
  <si>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</si>
  <si>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</si>
  <si>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</si>
  <si>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</si>
  <si>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</si>
  <si>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</si>
  <si>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</si>
  <si>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</si>
  <si>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</si>
  <si>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</si>
  <si>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</si>
  <si>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</si>
  <si>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</si>
  <si>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</si>
  <si>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</si>
  <si>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</si>
  <si>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</si>
  <si>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</si>
  <si>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</si>
  <si>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</si>
  <si>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</si>
  <si>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</si>
  <si>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</si>
  <si>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</si>
  <si>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</si>
  <si>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</si>
  <si>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</si>
  <si>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</si>
  <si>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</si>
  <si>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</si>
  <si>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</si>
  <si>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</si>
  <si>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</si>
  <si>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</si>
  <si>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</si>
  <si>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</si>
  <si>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</si>
  <si>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</si>
  <si>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</si>
  <si>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</si>
  <si>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</si>
  <si>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</si>
  <si>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</si>
  <si>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</si>
  <si>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</si>
  <si>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</si>
  <si>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</si>
  <si>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</si>
  <si>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</si>
  <si>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</si>
  <si>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</si>
  <si>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</si>
  <si>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</si>
  <si>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</si>
  <si>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</si>
  <si>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</si>
  <si>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</si>
  <si>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</si>
  <si>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</si>
  <si>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</si>
  <si>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</si>
  <si>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</si>
  <si>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</si>
  <si>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</si>
  <si>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</si>
  <si>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</si>
  <si>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</si>
  <si>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</si>
  <si>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</si>
  <si>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</si>
  <si>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</si>
  <si>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</si>
  <si>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</si>
  <si>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</si>
  <si>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</si>
  <si>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</si>
  <si>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</si>
  <si>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</si>
  <si>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</si>
  <si>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</si>
  <si>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</si>
  <si>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</si>
  <si>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</si>
  <si>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</si>
  <si>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</si>
  <si>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</si>
  <si>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</si>
  <si>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</si>
  <si>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</si>
  <si>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</si>
  <si>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</si>
  <si>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</si>
  <si>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</si>
  <si>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</si>
  <si>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</si>
  <si>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</si>
  <si>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</si>
  <si>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</si>
  <si>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</si>
  <si>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</si>
  <si>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</si>
  <si>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</si>
  <si>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</si>
  <si>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</si>
  <si>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</si>
  <si>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</si>
  <si>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</si>
  <si>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</si>
  <si>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</si>
  <si>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</si>
  <si>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</si>
  <si>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</si>
  <si>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</si>
  <si>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</si>
  <si>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</si>
  <si>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</si>
  <si>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</si>
  <si>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</si>
  <si>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</si>
  <si>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</si>
  <si>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</si>
  <si>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</si>
  <si>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</si>
  <si>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</si>
  <si>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</si>
  <si>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</si>
  <si>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</si>
  <si>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</si>
  <si>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</si>
  <si>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</si>
  <si>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</si>
  <si>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</si>
  <si>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</si>
  <si>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</si>
  <si>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</si>
  <si>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</si>
  <si>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</si>
  <si>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</si>
  <si>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</si>
  <si>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</si>
  <si>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</si>
  <si>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</si>
  <si>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</si>
  <si>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</si>
  <si>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</si>
  <si>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</si>
  <si>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</si>
  <si>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</si>
  <si>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</si>
  <si>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</si>
  <si>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</si>
  <si>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</si>
  <si>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</si>
  <si>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</si>
  <si>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</si>
  <si>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</si>
  <si>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</si>
  <si>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</si>
  <si>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</si>
  <si>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</si>
  <si>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</si>
  <si>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</si>
  <si>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</si>
  <si>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</si>
  <si>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</si>
  <si>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</si>
  <si>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</si>
  <si>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</si>
  <si>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</si>
  <si>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</si>
  <si>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</si>
  <si>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</si>
  <si>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</si>
  <si>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</si>
  <si>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</si>
  <si>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</si>
  <si>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</si>
  <si>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</si>
  <si>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</si>
  <si>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</si>
  <si>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</si>
  <si>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</si>
  <si>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</si>
  <si>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</si>
  <si>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</si>
  <si>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</si>
  <si>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</si>
  <si>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</si>
  <si>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</si>
  <si>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</si>
  <si>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</si>
  <si>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</si>
  <si>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</si>
  <si>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</si>
  <si>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</si>
  <si>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</si>
  <si>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</si>
  <si>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</si>
  <si>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</si>
  <si>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</si>
  <si>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</si>
  <si>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</si>
  <si>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</si>
  <si>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</si>
  <si>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</si>
  <si>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</si>
  <si>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</si>
  <si>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</si>
  <si>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</si>
  <si>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</si>
  <si>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</si>
  <si>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</si>
  <si>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</si>
  <si>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</si>
  <si>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</si>
  <si>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</si>
  <si>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</si>
  <si>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</si>
  <si>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</si>
  <si>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</si>
  <si>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</si>
  <si>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</si>
  <si>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</si>
  <si>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</si>
  <si>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</si>
  <si>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</si>
  <si>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</si>
  <si>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</si>
  <si>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</si>
  <si>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</si>
  <si>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</si>
  <si>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</si>
  <si>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</si>
  <si>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</si>
  <si>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</si>
  <si>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</si>
  <si>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</si>
  <si>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</si>
  <si>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</si>
  <si>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</si>
  <si>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</si>
  <si>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</si>
  <si>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</si>
  <si>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</si>
  <si>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</si>
  <si>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</si>
  <si>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</si>
  <si>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</si>
  <si>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</si>
  <si>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</si>
  <si>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</si>
  <si>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</si>
  <si>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</si>
  <si>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</si>
  <si>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</si>
  <si>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</si>
  <si>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</si>
  <si>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</si>
  <si>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</si>
  <si>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</si>
  <si>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</si>
  <si>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</si>
  <si>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</si>
  <si>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</si>
  <si>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</si>
  <si>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</si>
  <si>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</si>
  <si>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</si>
  <si>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</si>
  <si>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</si>
  <si>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</si>
  <si>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</si>
  <si>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</si>
  <si>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</si>
  <si>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</si>
  <si>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</si>
  <si>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</si>
  <si>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</si>
  <si>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</si>
  <si>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</si>
  <si>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</si>
  <si>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</si>
  <si>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</si>
  <si>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</si>
  <si>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</si>
  <si>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</si>
  <si>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</si>
  <si>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</si>
  <si>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</si>
  <si>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</si>
  <si>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</si>
  <si>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</si>
  <si>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</si>
  <si>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</si>
  <si>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</si>
  <si>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</si>
  <si>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</si>
  <si>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</si>
  <si>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</si>
  <si>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</si>
  <si>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</si>
  <si>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</si>
  <si>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</si>
  <si>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</si>
  <si>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</si>
  <si>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</si>
  <si>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</si>
  <si>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</si>
  <si>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</si>
  <si>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</si>
  <si>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</si>
  <si>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</si>
  <si>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</si>
  <si>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</si>
  <si>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</si>
  <si>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</si>
  <si>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</si>
  <si>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</si>
  <si>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</si>
  <si>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</si>
  <si>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</si>
  <si>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</si>
  <si>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</si>
  <si>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</si>
  <si>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</si>
  <si>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</si>
  <si>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</si>
  <si>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</si>
  <si>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</si>
  <si>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</si>
  <si>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</si>
  <si>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</si>
  <si>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</si>
  <si>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</si>
  <si>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</si>
  <si>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</si>
  <si>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</si>
  <si>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</si>
  <si>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</si>
  <si>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</si>
  <si>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</si>
  <si>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</si>
  <si>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</si>
  <si>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</si>
  <si>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</si>
  <si>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</si>
  <si>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</si>
  <si>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</si>
  <si>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</si>
  <si>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</si>
  <si>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</si>
  <si>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</si>
  <si>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</si>
  <si>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</si>
  <si>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</si>
  <si>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</si>
  <si>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</si>
  <si>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</si>
  <si>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</si>
  <si>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</si>
  <si>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</si>
  <si>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</si>
  <si>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</si>
  <si>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</si>
  <si>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</si>
  <si>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</si>
  <si>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</si>
  <si>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</si>
  <si>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</si>
  <si>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</si>
  <si>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</si>
  <si>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</si>
  <si>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</si>
  <si>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</si>
  <si>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</si>
  <si>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</si>
  <si>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</si>
  <si>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</si>
  <si>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</si>
  <si>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</si>
  <si>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</si>
  <si>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</si>
  <si>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</si>
  <si>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</si>
  <si>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</si>
  <si>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</si>
  <si>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</si>
  <si>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</si>
  <si>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</si>
  <si>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</si>
  <si>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</si>
  <si>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</si>
  <si>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</si>
  <si>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</si>
  <si>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</si>
  <si>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</si>
  <si>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</si>
  <si>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</si>
  <si>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</si>
  <si>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</si>
  <si>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</si>
  <si>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</si>
  <si>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</si>
  <si>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</si>
  <si>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</si>
  <si>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</si>
  <si>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</si>
  <si>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</si>
  <si>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</si>
  <si>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</si>
  <si>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</si>
  <si>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</si>
  <si>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</si>
  <si>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</si>
  <si>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</si>
  <si>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</si>
  <si>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</si>
  <si>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</si>
  <si>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</si>
  <si>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</si>
  <si>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</si>
  <si>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</si>
  <si>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</si>
  <si>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</si>
  <si>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</si>
  <si>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</si>
  <si>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</si>
  <si>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</si>
  <si>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</si>
  <si>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</si>
  <si>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</si>
  <si>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</si>
  <si>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</si>
  <si>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</si>
  <si>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</si>
  <si>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</si>
  <si>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</si>
  <si>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</si>
  <si>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</si>
  <si>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</si>
  <si>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</si>
  <si>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</si>
  <si>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</si>
  <si>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</si>
  <si>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</si>
  <si>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</si>
  <si>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</si>
  <si>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</si>
  <si>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</si>
  <si>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</si>
  <si>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</si>
  <si>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</si>
  <si>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</si>
  <si>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</si>
  <si>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</si>
  <si>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</si>
  <si>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</si>
  <si>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</si>
  <si>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</si>
  <si>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</si>
  <si>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</si>
  <si>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</si>
  <si>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</si>
  <si>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</si>
  <si>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</si>
  <si>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</si>
  <si>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</si>
  <si>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</si>
  <si>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</si>
  <si>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</si>
  <si>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</si>
  <si>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</si>
  <si>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</si>
  <si>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</si>
  <si>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</si>
  <si>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</si>
  <si>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</si>
  <si>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</si>
  <si>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</si>
  <si>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</si>
  <si>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</si>
  <si>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</si>
  <si>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</si>
  <si>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</si>
  <si>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</si>
  <si>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</si>
  <si>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</si>
  <si>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</si>
  <si>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</si>
  <si>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</si>
  <si>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</si>
  <si>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</si>
  <si>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</si>
  <si>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</si>
  <si>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</si>
  <si>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</si>
  <si>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</si>
  <si>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</si>
  <si>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</si>
  <si>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</si>
  <si>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</si>
  <si>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</si>
  <si>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</si>
  <si>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</si>
  <si>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</si>
  <si>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</si>
  <si>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</si>
  <si>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</si>
  <si>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</si>
  <si>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</si>
  <si>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</si>
  <si>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</si>
  <si>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</si>
  <si>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</si>
  <si>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</si>
  <si>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</si>
  <si>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</si>
  <si>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</si>
  <si>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</si>
  <si>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</si>
  <si>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</si>
  <si>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</si>
  <si>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</si>
  <si>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</si>
  <si>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</si>
  <si>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</si>
  <si>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</si>
  <si>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</si>
  <si>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</si>
  <si>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</si>
  <si>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</si>
  <si>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</si>
  <si>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</si>
  <si>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</si>
  <si>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</si>
  <si>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</si>
  <si>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</si>
  <si>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</si>
  <si>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</si>
  <si>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</si>
  <si>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</si>
  <si>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</si>
  <si>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</si>
  <si>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</si>
  <si>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</si>
  <si>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</si>
  <si>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</si>
  <si>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</si>
  <si>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</si>
  <si>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</si>
  <si>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</si>
  <si>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</si>
  <si>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</si>
  <si>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</si>
  <si>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</si>
  <si>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</si>
  <si>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</si>
  <si>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</si>
  <si>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</si>
  <si>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</si>
  <si>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</si>
  <si>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</si>
  <si>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</si>
  <si>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</si>
  <si>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</si>
  <si>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</si>
  <si>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</si>
  <si>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</si>
  <si>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</si>
  <si>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</si>
  <si>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</si>
  <si>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</si>
  <si>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</si>
  <si>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</si>
  <si>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</si>
  <si>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</si>
  <si>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</si>
  <si>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</si>
  <si>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</si>
  <si>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</si>
  <si>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</si>
  <si>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</si>
  <si>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</si>
  <si>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</si>
  <si>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</si>
  <si>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</si>
  <si>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</si>
  <si>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</si>
  <si>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</si>
  <si>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</si>
  <si>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</si>
  <si>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</si>
  <si>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</si>
  <si>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</si>
  <si>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</si>
  <si>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</si>
  <si>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</si>
  <si>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</si>
  <si>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</si>
  <si>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</si>
  <si>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</si>
  <si>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</si>
  <si>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</si>
  <si>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</si>
  <si>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</si>
  <si>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</si>
  <si>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</si>
  <si>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</si>
  <si>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</si>
  <si>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</si>
  <si>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</si>
  <si>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</si>
  <si>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</si>
  <si>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</si>
  <si>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</si>
  <si>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</si>
  <si>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</si>
  <si>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</si>
  <si>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</si>
  <si>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</si>
  <si>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</si>
  <si>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</si>
  <si>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</si>
  <si>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</si>
  <si>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</si>
  <si>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</si>
  <si>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</si>
  <si>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</si>
  <si>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</si>
  <si>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</si>
  <si>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</si>
  <si>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</si>
  <si>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</si>
  <si>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</si>
  <si>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</si>
  <si>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</si>
  <si>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</si>
  <si>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</si>
  <si>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</si>
  <si>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</si>
  <si>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</si>
  <si>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</si>
  <si>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</si>
  <si>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</si>
  <si>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</si>
  <si>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</si>
  <si>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</si>
  <si>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</si>
  <si>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</si>
  <si>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</si>
  <si>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</si>
  <si>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</si>
  <si>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</si>
  <si>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</si>
  <si>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</si>
  <si>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</si>
  <si>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</si>
  <si>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</si>
  <si>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</si>
  <si>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</si>
  <si>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</si>
  <si>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</si>
  <si>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</si>
  <si>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</si>
  <si>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</si>
  <si>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</si>
  <si>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</si>
  <si>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</si>
  <si>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</si>
  <si>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</si>
  <si>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</si>
  <si>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</si>
  <si>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</si>
  <si>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</si>
  <si>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</si>
  <si>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</si>
  <si>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</si>
  <si>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</si>
  <si>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</si>
  <si>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</si>
  <si>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</si>
  <si>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</si>
  <si>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</si>
  <si>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</si>
  <si>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</si>
  <si>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</si>
  <si>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</si>
  <si>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</si>
  <si>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</si>
  <si>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</si>
  <si>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</si>
  <si>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</si>
  <si>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</si>
  <si>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</si>
  <si>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</si>
  <si>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</si>
  <si>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</si>
  <si>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</si>
  <si>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</si>
  <si>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</si>
  <si>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</si>
  <si>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</si>
  <si>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</si>
  <si>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</si>
  <si>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</si>
  <si>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</si>
  <si>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</si>
  <si>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</si>
  <si>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</si>
  <si>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</si>
  <si>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</si>
  <si>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</si>
  <si>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</si>
  <si>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</si>
  <si>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</si>
  <si>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</si>
  <si>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</si>
  <si>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</si>
  <si>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</si>
  <si>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</si>
  <si>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</si>
  <si>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</si>
  <si>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</si>
  <si>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</si>
  <si>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</si>
  <si>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</si>
  <si>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</si>
  <si>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</si>
  <si>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</si>
  <si>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</si>
  <si>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</si>
  <si>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</si>
  <si>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</si>
  <si>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</si>
  <si>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</si>
  <si>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</si>
  <si>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</si>
  <si>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</si>
  <si>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</si>
  <si>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</si>
  <si>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</si>
  <si>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</si>
  <si>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</si>
  <si>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</si>
  <si>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</si>
  <si>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</si>
  <si>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</si>
  <si>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</si>
  <si>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</si>
  <si>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</si>
  <si>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</si>
  <si>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</si>
  <si>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</si>
  <si>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</si>
  <si>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</si>
  <si>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</si>
  <si>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</si>
  <si>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</si>
  <si>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</si>
  <si>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</si>
  <si>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</si>
  <si>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</si>
  <si>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</si>
  <si>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</si>
  <si>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</si>
  <si>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</si>
  <si>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</si>
  <si>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</si>
  <si>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</si>
  <si>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</si>
  <si>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</si>
  <si>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</si>
  <si>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</si>
  <si>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</si>
  <si>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</si>
  <si>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</si>
  <si>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</si>
  <si>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</si>
  <si>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</si>
  <si>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</si>
  <si>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</si>
  <si>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</si>
  <si>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</si>
  <si>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</si>
  <si>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</si>
  <si>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</si>
  <si>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</si>
  <si>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</si>
  <si>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</si>
  <si>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</si>
  <si>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</si>
  <si>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</si>
  <si>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</si>
  <si>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</si>
  <si>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</si>
  <si>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</si>
  <si>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</si>
  <si>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</si>
  <si>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</si>
  <si>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</si>
  <si>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</si>
  <si>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</si>
  <si>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</si>
  <si>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</si>
  <si>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</si>
  <si>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</si>
  <si>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</si>
  <si>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</si>
  <si>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</si>
  <si>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</si>
  <si>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</si>
  <si>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</si>
  <si>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</si>
  <si>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</si>
  <si>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</si>
  <si>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</si>
  <si>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</si>
  <si>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</si>
  <si>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</si>
  <si>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</si>
  <si>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</si>
  <si>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</si>
  <si>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</si>
  <si>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</si>
  <si>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</si>
  <si>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</si>
  <si>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</si>
  <si>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</si>
  <si>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</si>
  <si>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</si>
  <si>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</si>
  <si>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</si>
  <si>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</si>
  <si>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</si>
  <si>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</si>
  <si>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</si>
  <si>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</si>
  <si>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</si>
  <si>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</si>
  <si>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</si>
  <si>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</si>
  <si>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</si>
  <si>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</si>
  <si>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</si>
  <si>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</si>
  <si>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</si>
  <si>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</si>
  <si>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</si>
  <si>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</si>
  <si>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</si>
  <si>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</si>
  <si>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</si>
  <si>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</si>
  <si>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</si>
  <si>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</si>
  <si>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</si>
  <si>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</si>
  <si>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</si>
  <si>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</si>
  <si>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</si>
  <si>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</si>
  <si>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</si>
  <si>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</si>
  <si>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</si>
  <si>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</si>
  <si>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</si>
  <si>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</si>
  <si>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</si>
  <si>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</si>
  <si>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</si>
  <si>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</si>
  <si>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</si>
  <si>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</si>
  <si>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</si>
  <si>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</si>
  <si>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</si>
  <si>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</si>
  <si>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</si>
  <si>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</si>
  <si>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</si>
  <si>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</si>
  <si>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</si>
  <si>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</si>
  <si>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</si>
  <si>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</si>
  <si>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</si>
  <si>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</si>
  <si>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</si>
  <si>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</si>
  <si>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</si>
  <si>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</si>
  <si>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</si>
  <si>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</si>
  <si>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</si>
  <si>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</si>
  <si>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</si>
  <si>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</si>
  <si>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</si>
  <si>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</si>
  <si>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</si>
  <si>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</si>
  <si>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</si>
  <si>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</si>
  <si>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</si>
  <si>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</si>
  <si>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</si>
  <si>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</si>
  <si>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</si>
  <si>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</si>
  <si>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</si>
  <si>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</si>
  <si>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</si>
  <si>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</si>
  <si>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</si>
  <si>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</si>
  <si>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</si>
  <si>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</si>
  <si>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</si>
  <si>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</si>
  <si>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</si>
  <si>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</si>
  <si>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</si>
  <si>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</si>
  <si>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</si>
  <si>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</si>
  <si>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</si>
  <si>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</si>
  <si>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</si>
  <si>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</si>
  <si>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</si>
  <si>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</si>
  <si>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</si>
  <si>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</si>
  <si>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</si>
  <si>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</si>
  <si>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</si>
  <si>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</si>
  <si>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</si>
  <si>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</si>
  <si>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</si>
  <si>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</si>
  <si>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</si>
  <si>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</si>
  <si>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</si>
  <si>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</si>
  <si>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</si>
  <si>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</si>
  <si>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</si>
  <si>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</si>
  <si>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</si>
  <si>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</si>
  <si>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</si>
  <si>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</si>
  <si>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</si>
  <si>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</si>
  <si>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</si>
  <si>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</si>
  <si>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</si>
  <si>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</si>
  <si>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</si>
  <si>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</si>
  <si>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</si>
  <si>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</si>
  <si>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</si>
  <si>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</si>
  <si>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</si>
  <si>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</si>
  <si>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</si>
  <si>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</si>
  <si>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</si>
  <si>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</si>
  <si>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</si>
  <si>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</si>
  <si>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</si>
  <si>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</si>
  <si>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</si>
  <si>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</si>
  <si>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</si>
  <si>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</si>
  <si>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</si>
  <si>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</si>
  <si>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</si>
  <si>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</si>
  <si>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</si>
  <si>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</si>
  <si>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</si>
  <si>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</si>
  <si>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</si>
  <si>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</si>
  <si>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</si>
  <si>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</si>
  <si>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</si>
  <si>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</si>
  <si>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</si>
  <si>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</si>
  <si>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</si>
  <si>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</si>
  <si>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</si>
  <si>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</si>
  <si>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</si>
  <si>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</si>
  <si>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</si>
  <si>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</si>
  <si>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</si>
  <si>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</si>
  <si>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</si>
  <si>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</si>
  <si>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</si>
  <si>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</si>
  <si>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</si>
  <si>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</si>
  <si>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</si>
  <si>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</si>
  <si>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</si>
  <si>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</si>
  <si>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</si>
  <si>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</si>
  <si>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</si>
  <si>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</si>
  <si>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</si>
  <si>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</si>
  <si>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</si>
  <si>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</si>
  <si>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</si>
  <si>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</si>
  <si>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</si>
  <si>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</si>
  <si>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</si>
  <si>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</si>
  <si>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</si>
  <si>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</si>
  <si>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</si>
  <si>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</si>
  <si>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</si>
  <si>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</si>
  <si>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</si>
  <si>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</si>
  <si>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</si>
  <si>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</si>
  <si>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</si>
  <si>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</si>
  <si>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</si>
  <si>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</si>
  <si>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</si>
  <si>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</si>
  <si>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</si>
  <si>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</si>
  <si>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</si>
  <si>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</si>
  <si>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</si>
  <si>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</si>
  <si>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</si>
  <si>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</si>
  <si>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</si>
  <si>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</si>
  <si>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</si>
  <si>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</si>
  <si>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</si>
  <si>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</si>
  <si>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</si>
  <si>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</si>
  <si>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</si>
  <si>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</si>
  <si>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</si>
  <si>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</si>
  <si>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</si>
  <si>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</si>
  <si>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</si>
  <si>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</si>
  <si>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</si>
  <si>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</si>
  <si>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</si>
  <si>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</si>
  <si>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</si>
  <si>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</si>
  <si>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</si>
  <si>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</si>
  <si>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</si>
  <si>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</si>
  <si>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</si>
  <si>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</si>
  <si>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</si>
  <si>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</si>
  <si>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</si>
  <si>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</si>
  <si>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</si>
  <si>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</si>
  <si>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</si>
  <si>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</si>
  <si>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</si>
  <si>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</si>
  <si>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</si>
  <si>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</si>
  <si>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</si>
  <si>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</si>
  <si>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</si>
  <si>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</si>
  <si>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</si>
  <si>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</si>
  <si>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</si>
  <si>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</si>
  <si>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</si>
  <si>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</si>
  <si>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</si>
  <si>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</si>
  <si>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</si>
  <si>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</si>
  <si>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</si>
  <si>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</si>
  <si>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</si>
  <si>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</si>
  <si>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</si>
  <si>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</si>
  <si>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</si>
  <si>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</si>
  <si>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</si>
  <si>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</si>
  <si>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</si>
  <si>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</si>
  <si>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</si>
  <si>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</si>
  <si>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</si>
  <si>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</si>
  <si>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</si>
  <si>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</si>
  <si>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</si>
  <si>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</si>
  <si>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</si>
  <si>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</si>
  <si>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</si>
  <si>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</si>
  <si>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</si>
  <si>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</si>
  <si>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</si>
  <si>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</si>
  <si>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</si>
  <si>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</si>
  <si>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</si>
  <si>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</si>
  <si>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</si>
  <si>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</si>
  <si>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</si>
  <si>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</si>
  <si>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</si>
  <si>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</si>
  <si>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</si>
  <si>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</si>
  <si>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</si>
  <si>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</si>
  <si>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</si>
  <si>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</si>
  <si>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</si>
  <si>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</si>
  <si>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</si>
  <si>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</si>
  <si>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</si>
  <si>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</si>
  <si>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</si>
  <si>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</si>
  <si>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</si>
  <si>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</si>
  <si>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</si>
  <si>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</si>
  <si>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</si>
  <si>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</si>
  <si>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</si>
  <si>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</si>
  <si>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</si>
  <si>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</si>
  <si>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</si>
  <si>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</si>
  <si>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</si>
  <si>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</si>
  <si>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</si>
  <si>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</si>
  <si>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</si>
  <si>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</si>
  <si>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</si>
  <si>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</si>
  <si>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</si>
  <si>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</si>
  <si>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</si>
  <si>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</si>
  <si>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</si>
  <si>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</si>
  <si>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</si>
  <si>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</si>
  <si>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</si>
  <si>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</si>
  <si>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</si>
  <si>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</si>
  <si>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</si>
  <si>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</si>
  <si>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</si>
  <si>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</si>
  <si>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</si>
  <si>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</si>
  <si>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</si>
  <si>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</si>
  <si>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</si>
  <si>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</si>
  <si>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</si>
  <si>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</si>
  <si>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</si>
  <si>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</si>
  <si>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</si>
  <si>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</si>
  <si>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</si>
  <si>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</si>
  <si>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</si>
  <si>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</si>
  <si>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</si>
  <si>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</si>
  <si>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</si>
  <si>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</si>
  <si>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</si>
  <si>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</si>
  <si>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</si>
  <si>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</si>
  <si>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</si>
  <si>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</si>
  <si>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</si>
  <si>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</si>
  <si>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</si>
  <si>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</si>
  <si>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</si>
  <si>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</si>
  <si>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</si>
  <si>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</si>
  <si>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</si>
  <si>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</si>
  <si>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</si>
  <si>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</si>
  <si>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</si>
  <si>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</si>
  <si>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</si>
  <si>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</si>
  <si>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</si>
  <si>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</si>
  <si>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</si>
  <si>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</si>
  <si>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</si>
  <si>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</si>
  <si>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</si>
  <si>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</si>
  <si>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</si>
  <si>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</si>
  <si>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</si>
  <si>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</si>
  <si>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</si>
  <si>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</si>
  <si>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</si>
  <si>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</si>
  <si>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</si>
  <si>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</si>
  <si>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</si>
  <si>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</si>
  <si>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</si>
  <si>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</si>
  <si>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</si>
  <si>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</si>
  <si>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</si>
  <si>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</si>
  <si>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</si>
  <si>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</si>
  <si>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</si>
  <si>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</si>
  <si>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</si>
  <si>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</si>
  <si>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</si>
  <si>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</si>
  <si>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</si>
  <si>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</si>
  <si>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</si>
  <si>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</si>
  <si>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</si>
  <si>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</si>
  <si>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</si>
  <si>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</si>
  <si>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</si>
  <si>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</si>
  <si>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</si>
  <si>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</si>
  <si>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</si>
  <si>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</si>
  <si>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</si>
  <si>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</si>
  <si>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</si>
  <si>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</si>
  <si>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</si>
  <si>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</si>
  <si>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</si>
  <si>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</si>
  <si>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</si>
  <si>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</si>
  <si>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</si>
  <si>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</si>
  <si>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</si>
  <si>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</si>
  <si>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</si>
  <si>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</si>
  <si>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</si>
  <si>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</si>
  <si>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</si>
  <si>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</si>
  <si>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</si>
  <si>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</si>
  <si>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</si>
  <si>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</si>
  <si>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</si>
  <si>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</si>
  <si>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</si>
  <si>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</si>
  <si>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</si>
  <si>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</si>
  <si>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</si>
  <si>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</si>
  <si>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</si>
  <si>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</si>
  <si>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</si>
  <si>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</si>
  <si>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</si>
  <si>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</si>
  <si>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</si>
  <si>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</si>
  <si>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</si>
  <si>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</si>
  <si>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</si>
  <si>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</si>
  <si>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</si>
  <si>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</si>
  <si>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</si>
  <si>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</si>
  <si>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</si>
  <si>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</si>
  <si>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</si>
  <si>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</si>
  <si>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</si>
  <si>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</si>
  <si>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</si>
  <si>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</si>
  <si>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</si>
  <si>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</si>
  <si>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</si>
  <si>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</si>
  <si>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</si>
  <si>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</si>
  <si>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</si>
  <si>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</si>
  <si>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</si>
  <si>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</si>
  <si>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</si>
  <si>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</si>
  <si>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</si>
  <si>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</si>
  <si>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</si>
  <si>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</si>
  <si>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</si>
  <si>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</si>
  <si>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</si>
  <si>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</si>
  <si>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</si>
  <si>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</si>
  <si>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</si>
  <si>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</si>
  <si>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</si>
  <si>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</si>
  <si>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</si>
  <si>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</si>
  <si>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</si>
  <si>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</si>
  <si>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</si>
  <si>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</si>
  <si>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</si>
  <si>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</si>
  <si>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</si>
  <si>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</si>
  <si>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</si>
  <si>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</si>
  <si>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</si>
  <si>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</si>
  <si>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</si>
  <si>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</si>
  <si>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</si>
  <si>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</si>
  <si>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</si>
  <si>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</si>
  <si>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</si>
  <si>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</si>
  <si>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</si>
  <si>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</si>
  <si>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</si>
  <si>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</si>
  <si>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</si>
  <si>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</si>
  <si>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</si>
  <si>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</si>
  <si>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</si>
  <si>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</si>
  <si>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</si>
  <si>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</si>
  <si>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</si>
  <si>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</si>
  <si>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</si>
  <si>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</si>
  <si>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</si>
  <si>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</si>
  <si>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</si>
  <si>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</si>
  <si>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</si>
  <si>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</si>
  <si>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</si>
  <si>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</si>
  <si>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</si>
  <si>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</si>
  <si>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</si>
  <si>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</si>
  <si>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</si>
  <si>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</si>
  <si>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</si>
  <si>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</si>
  <si>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</si>
  <si>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</si>
  <si>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</si>
  <si>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</si>
  <si>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</si>
  <si>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</si>
  <si>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</si>
  <si>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</si>
  <si>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</si>
  <si>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</si>
  <si>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</si>
  <si>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</si>
  <si>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</si>
  <si>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</si>
  <si>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</si>
  <si>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</si>
  <si>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</si>
  <si>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</si>
  <si>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</si>
  <si>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</si>
  <si>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</si>
  <si>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</si>
  <si>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</si>
  <si>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</si>
  <si>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</si>
  <si>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</si>
  <si>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</si>
  <si>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</si>
  <si>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</si>
  <si>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</si>
  <si>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</si>
  <si>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</si>
  <si>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</si>
  <si>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</si>
  <si>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</si>
  <si>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</si>
  <si>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</si>
  <si>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</si>
  <si>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</si>
  <si>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</si>
  <si>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</si>
  <si>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</si>
  <si>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</si>
  <si>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</si>
  <si>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</si>
  <si>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</si>
  <si>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</si>
  <si>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</si>
  <si>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</si>
  <si>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</si>
  <si>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</si>
  <si>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</si>
  <si>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</si>
  <si>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</si>
  <si>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</si>
  <si>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</si>
  <si>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</si>
  <si>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</si>
  <si>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</si>
  <si>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</si>
  <si>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</si>
  <si>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</si>
  <si>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</si>
  <si>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</si>
  <si>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</si>
  <si>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</si>
  <si>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</si>
  <si>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</si>
  <si>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</si>
  <si>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</si>
  <si>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</si>
  <si>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</si>
  <si>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</si>
  <si>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</si>
  <si>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</si>
  <si>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</si>
  <si>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</si>
  <si>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</si>
  <si>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</si>
  <si>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</si>
  <si>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</si>
  <si>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</si>
  <si>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</si>
  <si>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</si>
  <si>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</si>
  <si>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</si>
  <si>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</si>
  <si>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</si>
  <si>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</si>
  <si>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</si>
  <si>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</si>
  <si>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</si>
  <si>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</si>
  <si>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</si>
  <si>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</si>
  <si>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</si>
  <si>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</si>
  <si>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</si>
  <si>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</si>
  <si>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</si>
  <si>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</si>
  <si>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</si>
  <si>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</si>
  <si>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</si>
  <si>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</si>
  <si>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</si>
  <si>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</si>
  <si>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</si>
  <si>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</si>
  <si>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</si>
  <si>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</si>
  <si>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</si>
  <si>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</si>
  <si>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</si>
  <si>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</si>
  <si>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</si>
  <si>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</si>
  <si>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</si>
  <si>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</si>
  <si>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</si>
  <si>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</si>
  <si>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</si>
  <si>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</si>
  <si>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</si>
  <si>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</si>
  <si>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</si>
  <si>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</si>
  <si>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</si>
  <si>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</si>
  <si>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</si>
  <si>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</si>
  <si>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</si>
  <si>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</si>
  <si>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</si>
  <si>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</si>
  <si>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</si>
  <si>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</si>
  <si>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</si>
  <si>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</si>
  <si>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</si>
  <si>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</si>
  <si>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</si>
  <si>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</si>
  <si>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</si>
  <si>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</si>
  <si>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</si>
  <si>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</si>
  <si>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</si>
  <si>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</si>
  <si>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</si>
  <si>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</si>
  <si>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</si>
  <si>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</si>
  <si>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</si>
  <si>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</si>
  <si>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</si>
  <si>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</si>
  <si>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</si>
  <si>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</si>
  <si>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</si>
  <si>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</si>
  <si>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</si>
  <si>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</si>
  <si>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</si>
  <si>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</si>
  <si>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</si>
  <si>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</si>
  <si>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</si>
  <si>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</si>
  <si>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</si>
  <si>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</si>
  <si>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</si>
  <si>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</si>
  <si>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</si>
  <si>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</si>
  <si>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</si>
  <si>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</si>
  <si>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</si>
  <si>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</si>
  <si>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</si>
  <si>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</si>
  <si>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</si>
  <si>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</si>
  <si>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</si>
  <si>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</si>
  <si>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</si>
  <si>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</si>
  <si>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</si>
  <si>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</si>
  <si>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</si>
  <si>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</si>
  <si>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</si>
  <si>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</si>
  <si>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</si>
  <si>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</si>
  <si>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</si>
  <si>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</si>
  <si>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</si>
  <si>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</si>
  <si>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</si>
  <si>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</si>
  <si>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</si>
  <si>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</si>
  <si>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</si>
  <si>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</si>
  <si>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</si>
  <si>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</si>
  <si>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</si>
  <si>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</si>
  <si>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</si>
  <si>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</si>
  <si>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</si>
  <si>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</si>
  <si>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</si>
  <si>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</si>
  <si>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</si>
  <si>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</si>
  <si>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</si>
  <si>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</si>
  <si>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</si>
  <si>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</si>
  <si>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</si>
  <si>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</si>
  <si>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</si>
  <si>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</si>
  <si>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</si>
  <si>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</si>
  <si>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</si>
  <si>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</si>
  <si>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</si>
  <si>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</si>
  <si>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</si>
  <si>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</si>
  <si>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</si>
  <si>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</si>
  <si>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</si>
  <si>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</si>
  <si>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</si>
  <si>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</si>
  <si>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</si>
  <si>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</si>
  <si>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</si>
  <si>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</si>
  <si>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</si>
  <si>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</si>
  <si>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</si>
  <si>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</si>
  <si>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</si>
  <si>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</si>
  <si>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</si>
  <si>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</si>
  <si>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</si>
  <si>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</si>
  <si>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</si>
  <si>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</si>
  <si>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</si>
  <si>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</si>
  <si>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</si>
  <si>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</si>
  <si>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</si>
  <si>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</si>
  <si>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</si>
  <si>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</si>
  <si>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</si>
  <si>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</si>
  <si>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</si>
  <si>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</si>
  <si>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</si>
  <si>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</si>
  <si>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</si>
  <si>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</si>
  <si>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</si>
  <si>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</si>
  <si>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</si>
  <si>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</si>
  <si>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</si>
  <si>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</si>
  <si>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</si>
  <si>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</si>
  <si>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</si>
  <si>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</si>
  <si>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</si>
  <si>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</si>
  <si>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</si>
  <si>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</si>
  <si>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</si>
  <si>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</si>
  <si>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</si>
  <si>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</si>
  <si>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</si>
  <si>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</si>
  <si>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</si>
  <si>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</si>
  <si>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</si>
  <si>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</si>
  <si>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</si>
  <si>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</si>
  <si>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</si>
  <si>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</si>
  <si>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</si>
  <si>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</si>
  <si>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</si>
  <si>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</si>
  <si>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</si>
  <si>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</si>
  <si>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</si>
  <si>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</si>
  <si>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</si>
  <si>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</si>
  <si>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</si>
  <si>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</si>
  <si>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</si>
  <si>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</si>
  <si>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</si>
  <si>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</si>
  <si>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</si>
  <si>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</si>
  <si>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</si>
  <si>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</si>
  <si>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</si>
  <si>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</si>
  <si>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</si>
  <si>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</si>
  <si>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</si>
  <si>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</si>
  <si>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</si>
  <si>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</si>
  <si>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</si>
  <si>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</si>
  <si>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</si>
  <si>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</si>
  <si>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</si>
  <si>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</si>
  <si>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</si>
  <si>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</si>
  <si>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</si>
  <si>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</si>
  <si>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</si>
  <si>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</si>
  <si>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</si>
  <si>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</si>
  <si>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</si>
  <si>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</si>
  <si>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</si>
  <si>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</si>
  <si>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</si>
  <si>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</si>
  <si>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</si>
  <si>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</si>
  <si>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</si>
  <si>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</si>
  <si>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</si>
  <si>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</si>
  <si>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</si>
  <si>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</si>
  <si>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</si>
  <si>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</si>
  <si>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</si>
  <si>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</si>
  <si>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</si>
  <si>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</si>
  <si>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</si>
  <si>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</si>
  <si>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</si>
  <si>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</si>
  <si>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</si>
  <si>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</si>
  <si>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</si>
  <si>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</si>
  <si>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</si>
  <si>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</si>
  <si>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</si>
  <si>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</si>
  <si>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</si>
  <si>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</si>
  <si>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</si>
  <si>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</si>
  <si>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</si>
  <si>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</si>
  <si>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</si>
  <si>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</si>
  <si>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</si>
  <si>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</si>
  <si>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</si>
  <si>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</si>
  <si>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</si>
  <si>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</si>
  <si>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</si>
  <si>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</si>
  <si>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</si>
  <si>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</si>
  <si>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</si>
  <si>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</si>
  <si>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</si>
  <si>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</si>
  <si>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</si>
  <si>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</si>
  <si>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</si>
  <si>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</si>
  <si>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</si>
  <si>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</si>
  <si>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</si>
  <si>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</si>
  <si>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</si>
  <si>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</si>
  <si>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</si>
  <si>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</si>
  <si>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</si>
  <si>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</si>
  <si>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</si>
  <si>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</si>
  <si>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</si>
  <si>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</si>
  <si>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</si>
  <si>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</si>
  <si>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</si>
  <si>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</si>
  <si>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</si>
  <si>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</si>
  <si>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</si>
  <si>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</si>
  <si>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</si>
  <si>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</si>
  <si>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</si>
  <si>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</si>
  <si>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</si>
  <si>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</si>
  <si>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</si>
  <si>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</si>
  <si>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</si>
  <si>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</si>
  <si>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</si>
  <si>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</si>
  <si>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</si>
  <si>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</si>
  <si>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</si>
  <si>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</si>
  <si>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</si>
  <si>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</si>
  <si>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</si>
  <si>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</si>
  <si>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</si>
  <si>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</si>
  <si>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</si>
  <si>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</si>
  <si>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</si>
  <si>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</si>
  <si>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</si>
  <si>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</si>
  <si>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</si>
  <si>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</si>
  <si>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</si>
  <si>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</si>
  <si>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</si>
  <si>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</si>
  <si>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</si>
  <si>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</si>
  <si>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</si>
  <si>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</si>
  <si>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</si>
  <si>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</si>
  <si>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</si>
  <si>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</si>
  <si>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</si>
  <si>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</si>
  <si>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</si>
  <si>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</si>
  <si>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</si>
  <si>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</si>
  <si>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</si>
  <si>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</si>
  <si>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</si>
  <si>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</si>
  <si>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</si>
  <si>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</si>
  <si>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</si>
  <si>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</si>
  <si>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</si>
  <si>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</si>
  <si>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</si>
  <si>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</si>
  <si>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</si>
  <si>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</si>
  <si>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</si>
  <si>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</si>
  <si>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</si>
  <si>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</si>
  <si>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</si>
  <si>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</si>
  <si>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</si>
  <si>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</si>
  <si>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</si>
  <si>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</si>
  <si>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</si>
  <si>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</si>
  <si>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</si>
  <si>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</si>
  <si>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</si>
  <si>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</si>
  <si>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</si>
  <si>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</si>
  <si>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</si>
  <si>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</si>
  <si>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</si>
  <si>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</si>
  <si>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</si>
  <si>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</si>
  <si>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</si>
  <si>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</si>
  <si>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</si>
  <si>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</si>
  <si>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</si>
  <si>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</si>
  <si>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</si>
  <si>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</si>
  <si>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</si>
  <si>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</si>
  <si>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</si>
  <si>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</si>
  <si>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</si>
  <si>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</si>
  <si>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</si>
  <si>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</si>
  <si>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</si>
  <si>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</si>
  <si>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</si>
  <si>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</si>
  <si>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</si>
  <si>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</si>
  <si>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</si>
  <si>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</si>
  <si>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</si>
  <si>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</si>
  <si>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</si>
  <si>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</si>
  <si>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</si>
  <si>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</si>
  <si>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</si>
  <si>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</si>
  <si>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</si>
  <si>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</si>
  <si>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</si>
  <si>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</si>
  <si>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</si>
  <si>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</si>
  <si>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</si>
  <si>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</si>
  <si>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</si>
  <si>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</si>
  <si>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</si>
  <si>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</si>
  <si>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</si>
  <si>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</si>
  <si>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</si>
  <si>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</si>
  <si>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</si>
  <si>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</si>
  <si>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</si>
  <si>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</si>
  <si>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</si>
  <si>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</si>
  <si>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</si>
  <si>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</si>
  <si>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</si>
  <si>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</si>
  <si>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</si>
  <si>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</si>
  <si>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</si>
  <si>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</si>
  <si>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</si>
  <si>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</si>
  <si>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</si>
  <si>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</si>
  <si>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</si>
  <si>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</si>
  <si>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</si>
  <si>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</si>
  <si>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</si>
  <si>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</si>
  <si>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</si>
  <si>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</si>
  <si>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</si>
  <si>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</si>
  <si>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</si>
  <si>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</si>
  <si>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</si>
  <si>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</si>
  <si>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</si>
  <si>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</si>
  <si>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</si>
  <si>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</si>
  <si>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</si>
  <si>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</si>
  <si>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</si>
  <si>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</si>
  <si>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</si>
  <si>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</si>
  <si>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</si>
  <si>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</si>
  <si>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</si>
  <si>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</si>
  <si>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</si>
  <si>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</si>
  <si>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</si>
  <si>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</si>
  <si>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</si>
  <si>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</si>
  <si>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</si>
  <si>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</si>
  <si>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</si>
  <si>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</si>
  <si>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</si>
  <si>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</si>
  <si>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</si>
  <si>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</si>
  <si>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</si>
  <si>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</si>
  <si>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</si>
  <si>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</si>
  <si>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</si>
  <si>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</si>
  <si>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</si>
  <si>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</si>
  <si>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</si>
  <si>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</si>
  <si>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</si>
  <si>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</si>
  <si>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</si>
  <si>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</si>
  <si>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</si>
  <si>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</si>
  <si>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</si>
  <si>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</si>
  <si>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</si>
  <si>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</si>
  <si>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</si>
  <si>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</si>
  <si>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</si>
  <si>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</si>
  <si>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</si>
  <si>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</si>
  <si>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</si>
  <si>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</si>
  <si>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</si>
  <si>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</si>
  <si>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</si>
  <si>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</si>
  <si>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</si>
  <si>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</si>
  <si>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</si>
  <si>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</si>
  <si>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</si>
  <si>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</si>
  <si>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</si>
  <si>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</si>
  <si>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</si>
  <si>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</si>
  <si>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</si>
  <si>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</si>
  <si>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</si>
  <si>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</si>
  <si>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</si>
  <si>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</si>
  <si>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</si>
  <si>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</si>
  <si>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</si>
  <si>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</si>
  <si>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</si>
  <si>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</si>
  <si>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</si>
  <si>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</si>
  <si>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</si>
  <si>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</si>
  <si>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</si>
  <si>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</si>
  <si>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</si>
  <si>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</si>
  <si>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</si>
  <si>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</si>
  <si>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</si>
  <si>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</si>
  <si>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</si>
  <si>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</si>
  <si>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</si>
  <si>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</si>
  <si>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</si>
  <si>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</si>
  <si>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</si>
  <si>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</si>
  <si>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</si>
  <si>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</si>
  <si>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</si>
  <si>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</si>
  <si>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</si>
  <si>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</si>
  <si>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</si>
  <si>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</si>
  <si>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</si>
  <si>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</si>
  <si>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</si>
  <si>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</si>
  <si>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</si>
  <si>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</si>
  <si>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</si>
  <si>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</si>
  <si>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</si>
  <si>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</si>
  <si>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</si>
  <si>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</si>
  <si>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</si>
  <si>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</si>
  <si>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</si>
  <si>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</si>
  <si>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</si>
  <si>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</si>
  <si>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</si>
  <si>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</si>
  <si>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</si>
  <si>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</si>
  <si>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</si>
  <si>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</si>
  <si>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</si>
  <si>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</si>
  <si>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</si>
  <si>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</si>
  <si>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</si>
  <si>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</si>
  <si>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</si>
  <si>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</si>
  <si>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</si>
  <si>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</si>
  <si>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</si>
  <si>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</si>
  <si>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</si>
  <si>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</si>
  <si>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</si>
  <si>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</si>
  <si>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</si>
  <si>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</si>
  <si>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</si>
  <si>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</si>
  <si>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</si>
  <si>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</si>
  <si>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</si>
  <si>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</si>
  <si>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</si>
  <si>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</si>
  <si>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</si>
  <si>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</si>
  <si>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</si>
  <si>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</si>
  <si>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</si>
  <si>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</si>
  <si>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</si>
  <si>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</si>
  <si>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</si>
  <si>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</si>
  <si>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</si>
  <si>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</si>
  <si>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</si>
  <si>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</si>
  <si>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</si>
  <si>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</si>
  <si>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</si>
  <si>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</si>
  <si>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</si>
  <si>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</si>
  <si>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</si>
  <si>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</si>
  <si>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</si>
  <si>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</si>
  <si>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</si>
  <si>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</si>
  <si>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</si>
  <si>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</si>
  <si>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</si>
  <si>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</si>
  <si>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</si>
  <si>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</si>
  <si>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</si>
  <si>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</si>
  <si>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</si>
  <si>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</si>
  <si>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</si>
  <si>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</si>
  <si>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</si>
  <si>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</si>
  <si>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</si>
  <si>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</si>
  <si>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</si>
  <si>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</si>
  <si>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</si>
  <si>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</si>
  <si>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</si>
  <si>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</si>
  <si>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</si>
  <si>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</si>
  <si>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</si>
  <si>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</si>
  <si>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</si>
  <si>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</si>
  <si>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</si>
  <si>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</si>
  <si>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</si>
  <si>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</si>
  <si>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</si>
  <si>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</si>
  <si>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</si>
  <si>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</si>
  <si>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</si>
  <si>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</si>
  <si>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</si>
  <si>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</si>
  <si>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</si>
  <si>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</si>
  <si>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</si>
  <si>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</si>
  <si>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</si>
  <si>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</si>
  <si>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</si>
  <si>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</si>
  <si>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</si>
  <si>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</si>
  <si>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</si>
  <si>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</si>
  <si>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</si>
  <si>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</si>
  <si>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</si>
  <si>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</si>
  <si>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</si>
  <si>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</si>
  <si>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</si>
  <si>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</si>
  <si>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</si>
  <si>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</si>
  <si>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</si>
  <si>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</si>
  <si>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</si>
  <si>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</si>
  <si>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</si>
  <si>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</si>
  <si>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</si>
  <si>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</si>
  <si>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</si>
  <si>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</si>
  <si>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</si>
  <si>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</si>
  <si>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</si>
  <si>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</si>
  <si>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</si>
  <si>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</si>
  <si>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</si>
  <si>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</si>
  <si>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</si>
  <si>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</si>
  <si>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</si>
  <si>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</si>
  <si>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</si>
  <si>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</si>
  <si>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</si>
  <si>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</si>
  <si>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</si>
  <si>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</si>
  <si>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</si>
  <si>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</si>
  <si>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</si>
  <si>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</si>
  <si>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</si>
  <si>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</si>
  <si>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</si>
  <si>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</si>
  <si>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</si>
  <si>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</si>
  <si>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</si>
  <si>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</si>
  <si>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</si>
  <si>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</si>
  <si>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</si>
  <si>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</si>
  <si>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</si>
  <si>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</si>
  <si>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</si>
  <si>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</si>
  <si>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</si>
  <si>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</si>
  <si>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</si>
  <si>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</si>
  <si>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</si>
  <si>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</si>
  <si>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</si>
  <si>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</si>
  <si>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</si>
  <si>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</si>
  <si>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</si>
  <si>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</si>
  <si>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</si>
  <si>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</si>
  <si>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</si>
  <si>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</si>
  <si>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</si>
  <si>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</si>
  <si>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</si>
  <si>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</si>
  <si>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</si>
  <si>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</si>
  <si>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</si>
  <si>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</si>
  <si>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</si>
  <si>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</si>
  <si>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</si>
  <si>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</si>
  <si>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</si>
  <si>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</si>
  <si>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</si>
  <si>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</si>
  <si>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</si>
  <si>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</si>
  <si>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</si>
  <si>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</si>
  <si>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</si>
  <si>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</si>
  <si>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</si>
  <si>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</si>
  <si>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</si>
  <si>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</si>
  <si>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</si>
  <si>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</si>
  <si>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</si>
  <si>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</si>
  <si>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</si>
  <si>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</si>
  <si>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</si>
  <si>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</si>
  <si>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</si>
  <si>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</si>
  <si>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</si>
  <si>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</si>
  <si>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</si>
  <si>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</si>
  <si>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</si>
  <si>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</si>
  <si>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</si>
  <si>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</si>
  <si>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</si>
  <si>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</si>
  <si>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</si>
  <si>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</si>
  <si>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</si>
  <si>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</si>
  <si>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</si>
  <si>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</si>
  <si>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</si>
  <si>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</si>
  <si>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</si>
  <si>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</si>
  <si>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</si>
  <si>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</si>
  <si>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</si>
  <si>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</si>
  <si>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</si>
  <si>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</si>
  <si>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</si>
  <si>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</si>
  <si>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</si>
  <si>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</si>
  <si>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</si>
  <si>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</si>
  <si>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</si>
  <si>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</si>
  <si>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</si>
  <si>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</si>
  <si>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</si>
  <si>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</si>
  <si>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</si>
  <si>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</si>
  <si>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</si>
  <si>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</si>
  <si>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</si>
  <si>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</si>
  <si>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</si>
  <si>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</si>
  <si>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</si>
  <si>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</si>
  <si>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</si>
  <si>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</si>
  <si>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</si>
  <si>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</si>
  <si>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</si>
  <si>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</si>
  <si>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</si>
  <si>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</si>
  <si>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</si>
  <si>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</si>
  <si>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</si>
  <si>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</si>
  <si>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</si>
  <si>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</si>
  <si>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</si>
  <si>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</si>
  <si>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</si>
  <si>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</si>
  <si>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</si>
  <si>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</si>
  <si>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</si>
  <si>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</si>
  <si>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</si>
  <si>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</si>
  <si>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</si>
  <si>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</si>
  <si>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</si>
  <si>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</si>
  <si>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</si>
  <si>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</si>
  <si>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</si>
  <si>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</si>
  <si>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</si>
  <si>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</si>
  <si>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</si>
  <si>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</si>
  <si>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</si>
  <si>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</si>
  <si>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</si>
  <si>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</si>
  <si>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</si>
  <si>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</si>
  <si>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</si>
  <si>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</si>
  <si>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</si>
  <si>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</si>
  <si>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</si>
  <si>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</si>
  <si>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</si>
  <si>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</si>
  <si>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</si>
  <si>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</si>
  <si>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</si>
  <si>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</si>
  <si>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</si>
  <si>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</si>
  <si>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</si>
  <si>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</si>
  <si>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</si>
  <si>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</si>
  <si>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</si>
  <si>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</si>
  <si>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</si>
  <si>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</si>
  <si>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</si>
  <si>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</si>
  <si>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</si>
  <si>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</si>
  <si>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</si>
  <si>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</si>
  <si>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</si>
  <si>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</si>
  <si>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</si>
  <si>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</si>
  <si>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</si>
  <si>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</si>
  <si>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</si>
  <si>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</si>
  <si>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</si>
  <si>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</si>
  <si>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</si>
  <si>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</si>
  <si>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</si>
  <si>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</si>
  <si>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</si>
  <si>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</si>
  <si>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</si>
  <si>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</si>
  <si>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</si>
  <si>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</si>
  <si>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</si>
  <si>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</si>
  <si>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</si>
  <si>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</si>
  <si>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</si>
  <si>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</si>
  <si>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</si>
  <si>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</si>
  <si>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</si>
  <si>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</si>
  <si>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</si>
  <si>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</si>
  <si>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</si>
  <si>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</si>
  <si>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</si>
  <si>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</si>
  <si>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</si>
  <si>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</si>
  <si>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</si>
  <si>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</si>
  <si>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</si>
  <si>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</si>
  <si>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</si>
  <si>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</si>
  <si>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</si>
  <si>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</si>
  <si>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</si>
  <si>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</si>
  <si>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</si>
  <si>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</si>
  <si>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</si>
  <si>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</si>
  <si>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</si>
  <si>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</si>
  <si>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</si>
  <si>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</si>
  <si>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</si>
  <si>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</si>
  <si>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</si>
  <si>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</si>
  <si>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</si>
  <si>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</si>
  <si>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</si>
  <si>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</si>
  <si>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</si>
  <si>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</si>
  <si>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</si>
  <si>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</si>
  <si>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</si>
  <si>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</si>
  <si>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</si>
  <si>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</si>
  <si>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</si>
  <si>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</si>
  <si>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</si>
  <si>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</si>
  <si>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</si>
  <si>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</si>
  <si>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</si>
  <si>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</si>
  <si>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</si>
  <si>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</si>
  <si>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</si>
  <si>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</si>
  <si>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</si>
  <si>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</si>
  <si>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</si>
  <si>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</si>
  <si>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</si>
  <si>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</si>
  <si>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</si>
  <si>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</si>
  <si>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</si>
  <si>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</si>
  <si>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</si>
  <si>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</si>
  <si>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</si>
  <si>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</si>
  <si>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</si>
  <si>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</si>
  <si>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</si>
  <si>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</si>
  <si>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</si>
  <si>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</si>
  <si>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</si>
  <si>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</si>
  <si>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</si>
  <si>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</si>
  <si>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</si>
  <si>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</si>
  <si>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</si>
  <si>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</si>
  <si>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</si>
  <si>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</si>
  <si>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</si>
  <si>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</si>
  <si>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</si>
  <si>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</si>
  <si>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</si>
  <si>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</si>
  <si>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</si>
  <si>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</si>
  <si>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</si>
  <si>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</si>
  <si>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</si>
  <si>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</si>
  <si>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</si>
  <si>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</si>
  <si>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</si>
  <si>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</si>
  <si>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</si>
  <si>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</si>
  <si>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</si>
  <si>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</si>
  <si>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</si>
  <si>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</si>
  <si>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</si>
  <si>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</si>
  <si>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</si>
  <si>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</si>
  <si>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</si>
  <si>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</si>
  <si>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</si>
  <si>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</si>
  <si>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</si>
  <si>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</si>
  <si>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</si>
  <si>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</si>
  <si>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</si>
  <si>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</si>
  <si>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</si>
  <si>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</si>
  <si>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</si>
  <si>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</si>
  <si>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</si>
  <si>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</si>
  <si>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</si>
  <si>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</si>
  <si>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</si>
  <si>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</si>
  <si>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</si>
  <si>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</si>
  <si>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</si>
  <si>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</si>
  <si>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</si>
  <si>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</si>
  <si>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</si>
  <si>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</si>
  <si>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</si>
  <si>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</si>
  <si>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</si>
  <si>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</si>
  <si>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</si>
  <si>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</si>
  <si>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</si>
  <si>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</si>
  <si>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</si>
  <si>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</si>
  <si>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</si>
  <si>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</si>
  <si>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</si>
  <si>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</si>
  <si>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</si>
  <si>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</si>
  <si>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</si>
  <si>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</si>
  <si>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</si>
  <si>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</si>
  <si>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</si>
  <si>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</si>
  <si>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</si>
  <si>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</si>
  <si>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</si>
  <si>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</si>
  <si>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</si>
  <si>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</si>
  <si>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</si>
  <si>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</si>
  <si>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</si>
  <si>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</si>
  <si>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</si>
  <si>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</si>
  <si>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</si>
  <si>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</si>
  <si>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</si>
  <si>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</si>
  <si>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</si>
  <si>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</si>
  <si>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</si>
  <si>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</si>
  <si>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</si>
  <si>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</si>
  <si>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</si>
  <si>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</si>
  <si>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</si>
  <si>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</si>
  <si>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</si>
  <si>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</si>
  <si>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</si>
  <si>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</si>
  <si>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</si>
  <si>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</si>
  <si>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</si>
  <si>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</si>
  <si>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</si>
  <si>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</si>
  <si>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</si>
  <si>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</si>
  <si>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</si>
  <si>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</si>
  <si>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</si>
  <si>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</si>
  <si>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</si>
  <si>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</si>
  <si>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</si>
  <si>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</si>
  <si>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</si>
  <si>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</si>
  <si>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</si>
  <si>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</si>
  <si>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</si>
  <si>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</si>
  <si>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</si>
  <si>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</si>
  <si>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</si>
  <si>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</si>
  <si>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</si>
  <si>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</si>
  <si>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</si>
  <si>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</si>
  <si>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</si>
  <si>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</si>
  <si>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</si>
  <si>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</si>
  <si>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</si>
  <si>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</si>
  <si>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</si>
  <si>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</si>
  <si>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</si>
  <si>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</si>
  <si>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</si>
  <si>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</si>
  <si>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</si>
  <si>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</si>
  <si>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</si>
  <si>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</si>
  <si>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</si>
  <si>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</si>
  <si>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</si>
  <si>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</si>
  <si>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</si>
  <si>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</si>
  <si>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</si>
  <si>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</si>
  <si>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</si>
  <si>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</si>
  <si>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</si>
  <si>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</si>
  <si>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</si>
  <si>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</si>
  <si>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</si>
  <si>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</si>
  <si>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</si>
  <si>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</si>
  <si>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</si>
  <si>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</si>
  <si>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</si>
  <si>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</si>
  <si>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</si>
  <si>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</si>
  <si>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</si>
  <si>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</si>
  <si>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</si>
  <si>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</si>
  <si>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</si>
  <si>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</si>
  <si>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</si>
  <si>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</si>
  <si>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</si>
  <si>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</si>
  <si>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</si>
  <si>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</si>
  <si>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</si>
  <si>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</si>
  <si>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</si>
  <si>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</si>
  <si>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</si>
  <si>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</si>
  <si>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</si>
  <si>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</si>
  <si>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</si>
  <si>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</si>
  <si>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</si>
  <si>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</si>
  <si>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</si>
  <si>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</si>
  <si>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</si>
  <si>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</si>
  <si>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</si>
  <si>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</si>
  <si>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</si>
  <si>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</si>
  <si>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</si>
  <si>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</si>
  <si>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</si>
  <si>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</si>
  <si>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</si>
  <si>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</si>
  <si>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</si>
  <si>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</si>
  <si>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</si>
  <si>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</si>
  <si>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</si>
  <si>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</si>
  <si>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</si>
  <si>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</si>
  <si>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</si>
  <si>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</si>
  <si>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</si>
  <si>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</si>
  <si>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</si>
  <si>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</si>
  <si>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</si>
  <si>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</si>
  <si>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</si>
  <si>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</si>
  <si>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</si>
  <si>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</si>
  <si>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</si>
  <si>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</si>
  <si>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</si>
  <si>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</si>
  <si>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</si>
  <si>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</si>
  <si>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</si>
  <si>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</si>
  <si>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</si>
  <si>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</si>
  <si>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</si>
  <si>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</si>
  <si>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</si>
  <si>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</si>
  <si>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</si>
  <si>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</si>
  <si>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</si>
  <si>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</si>
  <si>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</si>
  <si>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</si>
  <si>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</si>
  <si>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</si>
  <si>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</si>
  <si>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</si>
  <si>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</si>
  <si>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</si>
  <si>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</si>
  <si>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</si>
  <si>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</si>
  <si>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</si>
  <si>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</si>
  <si>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</si>
  <si>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</si>
  <si>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</si>
  <si>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</si>
  <si>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</si>
  <si>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</si>
  <si>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</si>
  <si>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</si>
  <si>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</si>
  <si>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</si>
  <si>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</si>
  <si>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</si>
  <si>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</si>
  <si>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</si>
  <si>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</si>
  <si>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</si>
  <si>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</si>
  <si>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</si>
  <si>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</si>
  <si>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</si>
  <si>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</si>
  <si>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</si>
  <si>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</si>
  <si>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</si>
  <si>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</si>
  <si>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</si>
  <si>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</si>
  <si>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</si>
  <si>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</si>
  <si>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</si>
  <si>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</si>
  <si>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</si>
  <si>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</si>
  <si>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</si>
  <si>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</si>
  <si>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</si>
  <si>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</si>
  <si>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</si>
  <si>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</si>
  <si>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</si>
  <si>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</si>
  <si>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</si>
  <si>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</si>
  <si>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</si>
  <si>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</si>
  <si>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</si>
  <si>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</si>
  <si>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</si>
  <si>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</si>
  <si>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</si>
  <si>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</si>
  <si>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</si>
  <si>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</si>
  <si>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</si>
  <si>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</si>
  <si>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</si>
  <si>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</si>
  <si>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</si>
  <si>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</si>
  <si>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</si>
  <si>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</si>
  <si>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</si>
  <si>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</si>
  <si>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</si>
  <si>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</si>
  <si>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</si>
  <si>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</si>
  <si>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</si>
  <si>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</si>
  <si>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</si>
  <si>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</si>
  <si>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</si>
  <si>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</si>
  <si>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</si>
  <si>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</si>
  <si>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</si>
  <si>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</si>
  <si>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</si>
  <si>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</si>
  <si>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</si>
  <si>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</si>
  <si>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</si>
  <si>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</si>
  <si>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</si>
  <si>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</si>
  <si>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</si>
  <si>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</si>
  <si>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</si>
  <si>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</si>
  <si>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</si>
  <si>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</si>
  <si>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</si>
  <si>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</si>
  <si>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</si>
  <si>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</si>
  <si>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</si>
  <si>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</si>
  <si>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</si>
  <si>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</si>
  <si>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</si>
  <si>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</si>
  <si>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</si>
  <si>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</si>
  <si>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</si>
  <si>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</si>
  <si>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</si>
  <si>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</si>
  <si>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</si>
  <si>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</si>
  <si>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</si>
  <si>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</si>
  <si>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</si>
  <si>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</si>
  <si>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</si>
  <si>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</si>
  <si>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</si>
  <si>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</si>
  <si>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</si>
  <si>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</si>
  <si>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</si>
  <si>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</si>
  <si>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</si>
  <si>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</si>
  <si>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</si>
  <si>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</si>
  <si>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</si>
  <si>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</si>
  <si>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</si>
  <si>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</si>
  <si>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</si>
  <si>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</si>
  <si>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</si>
  <si>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</si>
  <si>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</si>
  <si>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</si>
  <si>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</si>
  <si>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</si>
  <si>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</si>
  <si>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</si>
  <si>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</si>
  <si>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</si>
  <si>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</si>
  <si>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</si>
  <si>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</si>
  <si>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</si>
  <si>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</si>
  <si>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</si>
  <si>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</si>
  <si>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</si>
  <si>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</si>
  <si>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</si>
  <si>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</si>
  <si>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</si>
  <si>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</si>
  <si>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</si>
  <si>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</si>
  <si>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</si>
  <si>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</si>
  <si>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</si>
  <si>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</si>
  <si>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</si>
  <si>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</si>
  <si>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</si>
  <si>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</si>
  <si>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</si>
  <si>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</si>
  <si>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</si>
  <si>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</si>
  <si>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</si>
  <si>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</si>
  <si>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</si>
  <si>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</si>
  <si>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</si>
  <si>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</si>
  <si>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</si>
  <si>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</si>
  <si>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</si>
  <si>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</si>
  <si>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</si>
  <si>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</si>
  <si>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</si>
  <si>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</si>
  <si>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</si>
  <si>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</si>
  <si>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</si>
  <si>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</si>
  <si>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</si>
  <si>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</si>
  <si>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</si>
  <si>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</si>
  <si>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</si>
  <si>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</si>
  <si>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</si>
  <si>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</si>
  <si>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</si>
  <si>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</si>
  <si>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</si>
  <si>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</si>
  <si>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</si>
  <si>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</si>
  <si>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</si>
  <si>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</si>
  <si>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</si>
  <si>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</si>
  <si>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</si>
  <si>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</si>
  <si>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</si>
  <si>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</si>
  <si>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</si>
  <si>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</si>
  <si>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</si>
  <si>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</si>
  <si>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</si>
  <si>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</si>
  <si>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</si>
  <si>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</si>
  <si>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</si>
  <si>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</si>
  <si>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</si>
  <si>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</si>
  <si>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</si>
  <si>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</si>
  <si>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</si>
  <si>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</si>
  <si>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</si>
  <si>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</si>
  <si>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</si>
  <si>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</si>
  <si>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</si>
  <si>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</si>
  <si>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</si>
  <si>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</si>
  <si>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</si>
  <si>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</si>
  <si>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</si>
  <si>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</si>
  <si>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</si>
  <si>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</si>
  <si>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</si>
  <si>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</si>
  <si>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</si>
  <si>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</si>
  <si>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</si>
  <si>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</si>
  <si>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</si>
  <si>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</si>
  <si>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</si>
  <si>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</si>
  <si>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</si>
  <si>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</si>
  <si>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</si>
  <si>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</si>
  <si>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</si>
  <si>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</si>
  <si>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</si>
  <si>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</si>
  <si>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</si>
  <si>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</si>
  <si>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</si>
  <si>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</si>
  <si>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</si>
  <si>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</si>
  <si>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</si>
  <si>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</si>
  <si>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</si>
  <si>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</si>
  <si>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</si>
  <si>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</si>
  <si>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</si>
  <si>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</si>
  <si>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</si>
  <si>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</si>
  <si>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</si>
  <si>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</si>
  <si>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</si>
  <si>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</si>
  <si>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</si>
  <si>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</si>
  <si>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</si>
  <si>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</si>
  <si>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</si>
  <si>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</si>
  <si>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</si>
  <si>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</si>
  <si>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</si>
  <si>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</si>
  <si>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</si>
  <si>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</si>
  <si>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</si>
  <si>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</si>
  <si>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</si>
  <si>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</si>
  <si>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</si>
  <si>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</si>
  <si>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</si>
  <si>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</si>
  <si>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</si>
  <si>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</si>
  <si>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</si>
  <si>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</si>
  <si>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</si>
  <si>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</si>
  <si>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</si>
  <si>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</si>
  <si>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</si>
  <si>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</si>
  <si>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</si>
  <si>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</si>
  <si>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</si>
  <si>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</si>
  <si>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</si>
  <si>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</si>
  <si>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</si>
  <si>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</si>
  <si>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</si>
  <si>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</si>
  <si>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</si>
  <si>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</si>
  <si>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</si>
  <si>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</si>
  <si>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</si>
  <si>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</si>
  <si>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</si>
  <si>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</si>
  <si>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</si>
  <si>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</si>
  <si>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</si>
  <si>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</si>
  <si>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</si>
  <si>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</si>
  <si>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</si>
  <si>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</si>
  <si>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</si>
  <si>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</si>
  <si>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</si>
  <si>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</si>
  <si>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</si>
  <si>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</si>
  <si>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</si>
  <si>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</si>
  <si>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</si>
  <si>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</si>
  <si>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</si>
  <si>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</si>
  <si>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</si>
  <si>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</si>
  <si>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</si>
  <si>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</si>
  <si>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</si>
  <si>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</si>
  <si>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</si>
  <si>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</si>
  <si>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</si>
  <si>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</si>
  <si>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</si>
  <si>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</si>
  <si>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</si>
  <si>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</si>
  <si>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</si>
  <si>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</si>
  <si>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</si>
  <si>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</si>
  <si>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</si>
  <si>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</si>
  <si>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</si>
  <si>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</si>
  <si>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</si>
  <si>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</si>
  <si>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</si>
  <si>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</si>
  <si>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</si>
  <si>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</si>
  <si>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</si>
  <si>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</si>
  <si>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</si>
  <si>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</si>
  <si>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</si>
  <si>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</si>
  <si>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</si>
  <si>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</si>
  <si>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</si>
  <si>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</si>
  <si>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</si>
  <si>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</si>
  <si>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</si>
  <si>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</si>
  <si>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</si>
  <si>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</si>
  <si>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</si>
  <si>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</si>
  <si>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</si>
  <si>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</si>
  <si>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</si>
  <si>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</si>
  <si>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</si>
  <si>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</si>
  <si>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</si>
  <si>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</si>
  <si>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</si>
  <si>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</si>
  <si>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</si>
  <si>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</si>
  <si>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</si>
  <si>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</si>
  <si>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</si>
  <si>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</si>
  <si>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</si>
  <si>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</si>
  <si>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</si>
  <si>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</si>
  <si>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</si>
  <si>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</si>
  <si>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</si>
  <si>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</si>
  <si>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</si>
  <si>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</si>
  <si>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</si>
  <si>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</si>
  <si>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</si>
  <si>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</si>
  <si>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</si>
  <si>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</si>
  <si>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</si>
  <si>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</si>
  <si>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</si>
  <si>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</si>
  <si>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</si>
  <si>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</si>
  <si>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</si>
  <si>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</si>
  <si>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</si>
  <si>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</si>
  <si>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</si>
  <si>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</si>
  <si>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</si>
  <si>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</si>
  <si>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</si>
  <si>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</si>
  <si>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</si>
  <si>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</si>
  <si>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</si>
  <si>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</si>
  <si>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</si>
  <si>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</si>
  <si>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</si>
  <si>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</si>
  <si>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</si>
  <si>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</si>
  <si>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</si>
  <si>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</si>
  <si>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</si>
  <si>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</si>
  <si>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</si>
  <si>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</si>
  <si>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</si>
  <si>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</si>
  <si>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</si>
  <si>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</si>
  <si>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</si>
  <si>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</si>
  <si>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</si>
  <si>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</si>
  <si>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</si>
  <si>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</si>
  <si>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</si>
  <si>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</si>
  <si>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</si>
  <si>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</si>
  <si>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</si>
  <si>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</si>
  <si>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</si>
  <si>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</si>
  <si>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</si>
  <si>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</si>
  <si>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</si>
  <si>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</si>
  <si>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</si>
  <si>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</si>
  <si>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</si>
  <si>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</si>
  <si>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</si>
  <si>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</si>
  <si>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</si>
  <si>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</si>
  <si>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</si>
  <si>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</si>
  <si>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</si>
  <si>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</si>
  <si>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</si>
  <si>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</si>
  <si>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</si>
  <si>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</si>
  <si>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</si>
  <si>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</si>
  <si>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</si>
  <si>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</si>
  <si>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</si>
  <si>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</si>
  <si>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</si>
  <si>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</si>
  <si>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</si>
  <si>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</si>
  <si>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</si>
  <si>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</si>
  <si>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</si>
  <si>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</si>
  <si>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</si>
  <si>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</si>
  <si>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</si>
  <si>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</si>
  <si>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</si>
  <si>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</si>
  <si>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</si>
  <si>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</si>
  <si>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</si>
  <si>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</si>
  <si>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</si>
  <si>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</si>
  <si>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</si>
  <si>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</si>
  <si>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</si>
  <si>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</si>
  <si>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</si>
  <si>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</si>
  <si>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</si>
  <si>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</si>
  <si>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</si>
  <si>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</si>
  <si>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</si>
  <si>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</si>
  <si>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</si>
  <si>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</si>
  <si>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</si>
  <si>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</si>
  <si>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</si>
  <si>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</si>
  <si>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</si>
  <si>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</si>
  <si>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</si>
  <si>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</si>
  <si>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</si>
  <si>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</si>
  <si>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</si>
  <si>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</si>
  <si>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</si>
  <si>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</si>
  <si>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</si>
  <si>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</si>
  <si>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</si>
  <si>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</si>
  <si>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</si>
  <si>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</si>
  <si>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</si>
  <si>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</si>
  <si>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</si>
  <si>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</si>
  <si>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</si>
  <si>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</si>
  <si>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</si>
  <si>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</si>
  <si>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</si>
  <si>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</si>
  <si>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</si>
  <si>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</si>
  <si>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</si>
  <si>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</si>
  <si>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</si>
  <si>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</si>
  <si>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</si>
  <si>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</si>
  <si>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</si>
  <si>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</si>
  <si>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</si>
  <si>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</si>
  <si>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</si>
  <si>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</si>
  <si>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</si>
  <si>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</si>
  <si>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</si>
  <si>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</si>
  <si>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</si>
  <si>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</si>
  <si>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</si>
  <si>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</si>
  <si>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</si>
  <si>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</si>
  <si>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</si>
  <si>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</si>
  <si>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</si>
  <si>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</si>
  <si>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</si>
  <si>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</si>
  <si>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</si>
  <si>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</si>
  <si>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</si>
  <si>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</si>
  <si>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</si>
  <si>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</si>
  <si>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</si>
  <si>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</si>
  <si>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</si>
  <si>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</si>
  <si>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</si>
  <si>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</si>
  <si>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</si>
  <si>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</si>
  <si>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</si>
  <si>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</si>
  <si>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</si>
  <si>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</si>
  <si>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</si>
  <si>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</si>
  <si>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</si>
  <si>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</si>
  <si>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</si>
  <si>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</si>
  <si>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</si>
  <si>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</si>
  <si>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</si>
  <si>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</si>
  <si>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</si>
  <si>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</si>
  <si>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</si>
  <si>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</si>
  <si>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</si>
  <si>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</si>
  <si>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</si>
  <si>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</si>
  <si>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</si>
  <si>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</si>
  <si>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</si>
  <si>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</si>
  <si>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</si>
  <si>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</si>
  <si>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</si>
  <si>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</si>
  <si>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</si>
  <si>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</si>
  <si>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</si>
  <si>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</si>
  <si>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</si>
  <si>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</si>
  <si>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</si>
  <si>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</si>
  <si>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</si>
  <si>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</si>
  <si>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</si>
  <si>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</si>
  <si>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</si>
  <si>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</si>
  <si>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</si>
  <si>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</si>
  <si>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</si>
  <si>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</si>
  <si>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</si>
  <si>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</si>
  <si>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</si>
  <si>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</si>
  <si>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</si>
  <si>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</si>
  <si>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</si>
  <si>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</si>
  <si>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</si>
  <si>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</si>
  <si>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</si>
  <si>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</si>
  <si>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</si>
  <si>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</si>
  <si>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</si>
  <si>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</si>
  <si>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</si>
  <si>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</si>
  <si>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</si>
  <si>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</si>
  <si>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</si>
  <si>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</si>
  <si>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</si>
  <si>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</si>
  <si>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</si>
  <si>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</si>
  <si>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</si>
  <si>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</si>
  <si>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</si>
  <si>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</si>
  <si>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</si>
  <si>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</si>
  <si>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</si>
  <si>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</si>
  <si>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</si>
  <si>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</si>
  <si>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</si>
  <si>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</si>
  <si>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</si>
  <si>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</si>
  <si>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</si>
  <si>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</si>
  <si>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</si>
  <si>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</si>
  <si>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</si>
  <si>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</si>
  <si>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</si>
  <si>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</si>
  <si>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</si>
  <si>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</si>
  <si>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</si>
  <si>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</si>
  <si>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</si>
  <si>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</si>
  <si>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</si>
  <si>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</si>
  <si>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</si>
  <si>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</si>
  <si>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</si>
  <si>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</si>
  <si>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</si>
  <si>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</si>
  <si>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</si>
  <si>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</si>
  <si>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</si>
  <si>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</si>
  <si>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</si>
  <si>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</si>
  <si>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</si>
  <si>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</si>
  <si>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</si>
  <si>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</si>
  <si>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</si>
  <si>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</si>
  <si>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</si>
  <si>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</si>
  <si>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</si>
  <si>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</si>
  <si>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</si>
  <si>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</si>
  <si>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</si>
  <si>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</si>
  <si>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</si>
  <si>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</si>
  <si>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</si>
  <si>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</si>
  <si>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</si>
  <si>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</si>
  <si>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</si>
  <si>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</si>
  <si>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</si>
  <si>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</si>
  <si>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</si>
  <si>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</si>
  <si>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</si>
  <si>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</si>
  <si>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</si>
  <si>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</si>
  <si>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</si>
  <si>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</si>
  <si>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</si>
  <si>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</si>
  <si>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</si>
  <si>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</si>
  <si>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</si>
  <si>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</si>
  <si>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</si>
  <si>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</si>
  <si>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</si>
  <si>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</si>
  <si>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</si>
  <si>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</si>
  <si>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</si>
  <si>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</si>
  <si>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</si>
  <si>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</si>
  <si>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</si>
  <si>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</si>
  <si>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</si>
  <si>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</si>
  <si>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</si>
  <si>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</si>
  <si>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</si>
  <si>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</si>
  <si>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</si>
  <si>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</si>
  <si>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</si>
  <si>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</si>
  <si>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</si>
  <si>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</si>
  <si>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</si>
  <si>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</si>
  <si>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</si>
  <si>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</si>
  <si>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</si>
  <si>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</si>
  <si>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</si>
  <si>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</si>
  <si>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</si>
  <si>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</si>
  <si>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</si>
  <si>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</si>
  <si>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</si>
  <si>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</si>
  <si>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</si>
  <si>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</si>
  <si>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</si>
  <si>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</si>
  <si>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</si>
  <si>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</si>
  <si>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</si>
  <si>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</si>
  <si>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</si>
  <si>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</si>
  <si>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</si>
  <si>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</si>
  <si>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</si>
  <si>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</si>
  <si>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</si>
  <si>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</si>
  <si>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</si>
  <si>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</si>
  <si>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</si>
  <si>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</si>
  <si>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</si>
  <si>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</si>
  <si>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</si>
  <si>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</si>
  <si>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</si>
  <si>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</si>
  <si>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</si>
  <si>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</si>
  <si>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</si>
  <si>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</si>
  <si>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</si>
  <si>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</si>
  <si>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</si>
  <si>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</si>
  <si>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</si>
  <si>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</si>
  <si>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</si>
  <si>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</si>
  <si>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</si>
  <si>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</si>
  <si>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</si>
  <si>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</si>
  <si>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</si>
  <si>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</si>
  <si>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</si>
  <si>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</si>
  <si>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</si>
  <si>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</si>
  <si>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</si>
  <si>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</si>
  <si>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</si>
  <si>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</si>
  <si>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</si>
  <si>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</si>
  <si>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</si>
  <si>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</si>
  <si>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</si>
  <si>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</si>
  <si>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</si>
  <si>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</si>
  <si>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</si>
  <si>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</si>
  <si>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</si>
  <si>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</si>
  <si>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</si>
  <si>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</si>
  <si>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</si>
  <si>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</si>
  <si>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</si>
  <si>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</si>
  <si>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</si>
  <si>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</si>
  <si>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</si>
  <si>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</si>
  <si>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</si>
  <si>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</si>
  <si>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</si>
  <si>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</si>
  <si>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</si>
  <si>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</si>
  <si>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</si>
  <si>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</si>
  <si>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</si>
  <si>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</si>
  <si>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</si>
  <si>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</si>
  <si>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</si>
  <si>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</si>
  <si>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</si>
  <si>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</si>
  <si>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</si>
  <si>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</si>
  <si>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</si>
  <si>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</si>
  <si>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</si>
  <si>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</si>
  <si>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</si>
  <si>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</si>
  <si>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</si>
  <si>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</si>
  <si>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</si>
  <si>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</si>
  <si>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</si>
  <si>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</si>
  <si>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</si>
  <si>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</si>
  <si>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</si>
  <si>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</si>
  <si>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</si>
  <si>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</si>
  <si>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</si>
  <si>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</si>
  <si>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</si>
  <si>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</si>
  <si>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</si>
  <si>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</si>
  <si>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</si>
  <si>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</si>
  <si>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</si>
  <si>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</si>
  <si>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</si>
  <si>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</si>
  <si>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</si>
  <si>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</si>
  <si>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</si>
  <si>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</si>
  <si>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</si>
  <si>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</si>
  <si>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</si>
  <si>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</si>
  <si>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</si>
  <si>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</si>
  <si>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</si>
  <si>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</si>
  <si>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</si>
  <si>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</si>
  <si>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</si>
  <si>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</si>
  <si>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</si>
  <si>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</si>
  <si>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</si>
  <si>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</si>
  <si>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</si>
  <si>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</si>
  <si>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</si>
  <si>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</si>
  <si>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</si>
  <si>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</si>
  <si>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</si>
  <si>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</si>
  <si>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</si>
  <si>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</si>
  <si>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</si>
  <si>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</si>
  <si>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</si>
  <si>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</si>
  <si>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</si>
  <si>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</si>
  <si>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</si>
  <si>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</si>
  <si>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</si>
  <si>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</si>
  <si>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</si>
  <si>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</si>
  <si>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</si>
  <si>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</si>
  <si>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</si>
  <si>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</si>
  <si>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</si>
  <si>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</si>
  <si>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</si>
  <si>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</si>
  <si>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</si>
  <si>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</si>
  <si>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</si>
  <si>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</si>
  <si>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</si>
  <si>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</si>
  <si>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</si>
  <si>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</si>
  <si>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</si>
  <si>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</si>
  <si>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</si>
  <si>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</si>
  <si>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</si>
  <si>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</si>
  <si>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</si>
  <si>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</si>
  <si>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</si>
  <si>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</si>
  <si>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</si>
  <si>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</si>
  <si>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</si>
  <si>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</si>
  <si>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</si>
  <si>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</si>
  <si>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</si>
  <si>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</si>
  <si>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</si>
  <si>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</si>
  <si>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</si>
  <si>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</si>
  <si>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</si>
  <si>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</si>
  <si>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</si>
  <si>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</si>
  <si>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</si>
  <si>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</si>
  <si>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</si>
  <si>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</si>
  <si>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</si>
  <si>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</si>
  <si>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</si>
  <si>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</si>
  <si>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</si>
  <si>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</si>
  <si>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</si>
  <si>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</si>
  <si>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</si>
  <si>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</si>
  <si>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</si>
  <si>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</si>
  <si>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</si>
  <si>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</si>
  <si>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</si>
  <si>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</si>
  <si>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</si>
  <si>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</si>
  <si>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</si>
  <si>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</si>
  <si>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</si>
  <si>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</si>
  <si>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</si>
  <si>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</si>
  <si>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</si>
  <si>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</si>
  <si>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</si>
  <si>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</si>
  <si>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</si>
  <si>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</si>
  <si>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</si>
  <si>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</si>
  <si>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</si>
  <si>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</si>
  <si>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</si>
  <si>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</si>
  <si>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</si>
  <si>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</si>
  <si>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</si>
  <si>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</si>
  <si>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</si>
  <si>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</si>
  <si>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</si>
  <si>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</si>
  <si>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</si>
  <si>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</si>
  <si>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</si>
  <si>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</si>
  <si>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</si>
  <si>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</si>
  <si>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</si>
  <si>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</si>
  <si>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</si>
  <si>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</si>
  <si>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</si>
  <si>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</si>
  <si>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</si>
  <si>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</si>
  <si>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</si>
  <si>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</si>
  <si>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</si>
  <si>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</si>
  <si>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</si>
  <si>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</si>
  <si>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</si>
  <si>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</si>
  <si>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</si>
  <si>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</si>
  <si>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</si>
  <si>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</si>
  <si>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</si>
  <si>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</si>
  <si>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</si>
  <si>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</si>
  <si>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</si>
  <si>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</si>
  <si>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</si>
  <si>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</si>
  <si>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</si>
  <si>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</si>
  <si>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</si>
  <si>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</si>
  <si>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</si>
  <si>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</si>
  <si>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</si>
  <si>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</si>
  <si>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</si>
  <si>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</si>
  <si>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</si>
  <si>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</si>
  <si>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</si>
  <si>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</si>
  <si>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</si>
  <si>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</si>
  <si>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</si>
  <si>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</si>
  <si>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</si>
  <si>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</si>
  <si>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</si>
  <si>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</si>
  <si>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</si>
  <si>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</si>
  <si>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</si>
  <si>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</si>
  <si>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</si>
  <si>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</si>
  <si>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</si>
  <si>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</si>
  <si>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</si>
  <si>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</si>
  <si>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</si>
  <si>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</si>
  <si>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</si>
  <si>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</si>
  <si>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</si>
  <si>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</si>
  <si>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</si>
  <si>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</si>
  <si>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</si>
  <si>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</si>
  <si>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</si>
  <si>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</si>
  <si>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</si>
  <si>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</si>
  <si>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</si>
  <si>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</si>
  <si>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</si>
  <si>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</si>
  <si>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</si>
  <si>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</si>
  <si>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</si>
  <si>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</si>
  <si>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</si>
  <si>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</si>
  <si>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</si>
  <si>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</si>
  <si>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</si>
  <si>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</si>
  <si>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</si>
  <si>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</si>
  <si>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</si>
  <si>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</si>
  <si>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</si>
  <si>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</si>
  <si>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</si>
  <si>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</si>
  <si>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</si>
  <si>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</si>
  <si>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</si>
  <si>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</si>
  <si>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</si>
  <si>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</si>
  <si>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</si>
  <si>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</si>
  <si>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</si>
  <si>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</si>
  <si>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</si>
  <si>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</si>
  <si>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</si>
  <si>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</si>
  <si>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</si>
  <si>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</si>
  <si>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</si>
  <si>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</si>
  <si>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</si>
  <si>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</si>
  <si>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</si>
  <si>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</si>
  <si>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</si>
  <si>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</si>
  <si>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</si>
  <si>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</si>
  <si>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</si>
  <si>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</si>
  <si>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</si>
  <si>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</si>
  <si>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</si>
  <si>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</si>
  <si>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</si>
  <si>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</si>
  <si>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</si>
  <si>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</si>
  <si>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</si>
  <si>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</si>
  <si>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</si>
  <si>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</si>
  <si>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</si>
  <si>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</si>
  <si>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</si>
  <si>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</si>
  <si>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</si>
  <si>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</si>
  <si>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</si>
  <si>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</si>
  <si>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</si>
  <si>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</si>
  <si>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</si>
  <si>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</si>
  <si>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</si>
  <si>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</si>
  <si>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</si>
  <si>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</si>
  <si>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</si>
  <si>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</si>
  <si>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</si>
  <si>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</si>
  <si>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</si>
  <si>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</si>
  <si>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</si>
  <si>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</si>
  <si>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</si>
  <si>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</si>
  <si>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</si>
  <si>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</si>
  <si>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</si>
  <si>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</si>
  <si>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</si>
  <si>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</si>
  <si>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</si>
  <si>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</si>
  <si>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</si>
  <si>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</si>
  <si>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</si>
  <si>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</si>
  <si>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</si>
  <si>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</si>
  <si>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</si>
  <si>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</si>
  <si>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</si>
  <si>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</si>
  <si>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</si>
  <si>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</si>
  <si>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</si>
  <si>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</si>
  <si>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</si>
  <si>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</si>
  <si>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</si>
  <si>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</si>
  <si>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</si>
  <si>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</si>
  <si>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</si>
  <si>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</si>
  <si>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</si>
  <si>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</si>
  <si>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</si>
  <si>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</si>
  <si>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</si>
  <si>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</si>
  <si>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</si>
  <si>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</si>
  <si>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</si>
  <si>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</si>
  <si>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</si>
  <si>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</si>
  <si>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</si>
  <si>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</si>
  <si>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</si>
  <si>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</si>
  <si>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</si>
  <si>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</si>
  <si>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</si>
  <si>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</si>
  <si>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</si>
  <si>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</si>
  <si>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</si>
  <si>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</si>
  <si>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</si>
  <si>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</si>
  <si>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</si>
  <si>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</si>
  <si>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</si>
  <si>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</si>
  <si>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</si>
  <si>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</si>
  <si>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</si>
  <si>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</si>
  <si>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</si>
  <si>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</si>
  <si>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</si>
  <si>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</si>
  <si>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</si>
  <si>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</si>
  <si>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</si>
  <si>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</si>
  <si>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</si>
  <si>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</si>
  <si>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</si>
  <si>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</si>
  <si>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</si>
  <si>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</si>
  <si>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</si>
  <si>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</si>
  <si>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</si>
  <si>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</si>
  <si>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</si>
  <si>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</si>
  <si>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</si>
  <si>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</si>
  <si>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</si>
  <si>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</si>
  <si>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</si>
  <si>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</si>
  <si>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</si>
  <si>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</si>
  <si>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</si>
  <si>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</si>
  <si>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</si>
  <si>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</si>
  <si>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</si>
  <si>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</si>
  <si>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</si>
  <si>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</si>
  <si>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</si>
  <si>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</si>
  <si>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</si>
  <si>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</si>
  <si>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</si>
  <si>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</si>
  <si>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</si>
  <si>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</si>
  <si>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</si>
  <si>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</si>
  <si>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</si>
  <si>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</si>
  <si>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</si>
  <si>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</si>
  <si>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</si>
  <si>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</si>
  <si>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</si>
  <si>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</si>
  <si>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</si>
  <si>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</si>
  <si>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</si>
  <si>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</si>
  <si>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</si>
  <si>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</si>
  <si>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</si>
  <si>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</si>
  <si>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</si>
  <si>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</si>
  <si>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</si>
  <si>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</si>
  <si>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</si>
  <si>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</si>
  <si>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</si>
  <si>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</si>
  <si>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</si>
  <si>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</si>
  <si>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</si>
  <si>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</si>
  <si>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</si>
  <si>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</si>
  <si>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</si>
  <si>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</si>
  <si>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</si>
  <si>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</si>
  <si>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</si>
  <si>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</si>
  <si>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</si>
  <si>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</si>
  <si>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</si>
  <si>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</si>
  <si>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</si>
  <si>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</si>
  <si>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</si>
  <si>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</si>
  <si>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</si>
  <si>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</si>
  <si>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</si>
  <si>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</si>
  <si>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</si>
  <si>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</si>
  <si>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</si>
  <si>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</si>
  <si>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</si>
  <si>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</si>
  <si>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</si>
  <si>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</si>
  <si>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</si>
  <si>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</si>
  <si>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</si>
  <si>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</si>
  <si>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</si>
  <si>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</si>
  <si>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</si>
  <si>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</si>
  <si>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</si>
  <si>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</si>
  <si>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</si>
  <si>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</si>
  <si>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</si>
  <si>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</si>
  <si>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</si>
  <si>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</si>
  <si>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</si>
  <si>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</si>
  <si>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</si>
  <si>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</si>
  <si>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</si>
  <si>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</si>
  <si>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</si>
  <si>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</si>
  <si>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</si>
  <si>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</si>
  <si>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</si>
  <si>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</si>
  <si>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</si>
  <si>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</si>
  <si>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</si>
  <si>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</si>
  <si>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</si>
  <si>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</si>
  <si>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</si>
  <si>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</si>
  <si>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</si>
  <si>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</si>
  <si>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</si>
  <si>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</si>
  <si>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</si>
  <si>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</si>
  <si>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</si>
  <si>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</si>
  <si>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</si>
  <si>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</si>
  <si>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</si>
  <si>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</si>
  <si>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</si>
  <si>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</si>
  <si>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</si>
  <si>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</si>
  <si>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</si>
  <si>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</si>
  <si>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</si>
  <si>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</si>
  <si>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</si>
  <si>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</si>
  <si>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</si>
  <si>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</si>
  <si>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</si>
  <si>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</si>
  <si>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</si>
  <si>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</si>
  <si>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</si>
  <si>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</si>
  <si>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</si>
  <si>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</si>
  <si>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</si>
  <si>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</si>
  <si>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</si>
  <si>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</si>
  <si>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</si>
  <si>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</si>
  <si>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</si>
  <si>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</si>
  <si>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</si>
  <si>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</si>
  <si>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</si>
  <si>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</si>
  <si>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</si>
  <si>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</si>
  <si>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</si>
  <si>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</si>
  <si>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</si>
  <si>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</si>
  <si>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</si>
  <si>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</si>
  <si>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</si>
  <si>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</si>
  <si>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</si>
  <si>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</si>
  <si>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</si>
  <si>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</si>
  <si>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</si>
  <si>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</si>
  <si>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</si>
  <si>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</si>
  <si>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</si>
  <si>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</si>
  <si>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</si>
  <si>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</si>
  <si>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</si>
  <si>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</si>
  <si>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</si>
  <si>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</si>
  <si>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</si>
  <si>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</si>
  <si>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</si>
  <si>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</si>
  <si>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</si>
  <si>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</si>
  <si>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</si>
  <si>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</si>
  <si>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</si>
  <si>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</si>
  <si>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</si>
  <si>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</si>
  <si>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</si>
  <si>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</si>
  <si>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</si>
  <si>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</si>
  <si>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</si>
  <si>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</si>
  <si>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</si>
  <si>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</si>
  <si>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</si>
  <si>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</si>
  <si>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</si>
  <si>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</si>
  <si>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</si>
  <si>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</si>
  <si>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</si>
  <si>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</si>
  <si>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</si>
  <si>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</si>
  <si>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</si>
  <si>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</si>
  <si>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</si>
  <si>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</si>
  <si>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</si>
  <si>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</si>
  <si>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</si>
  <si>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</si>
  <si>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</si>
  <si>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</si>
  <si>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</si>
  <si>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</si>
  <si>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</si>
  <si>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</si>
  <si>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</si>
  <si>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</si>
  <si>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</si>
  <si>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</si>
  <si>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</si>
  <si>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</si>
  <si>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</si>
  <si>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</si>
  <si>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</si>
  <si>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</si>
  <si>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</si>
  <si>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</si>
  <si>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</si>
  <si>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</si>
  <si>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</si>
  <si>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</si>
  <si>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</si>
  <si>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</si>
  <si>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</si>
  <si>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</si>
  <si>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</si>
  <si>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</si>
  <si>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</si>
  <si>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</si>
  <si>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</si>
  <si>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</si>
  <si>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</si>
  <si>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</si>
  <si>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</si>
  <si>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</si>
  <si>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</si>
  <si>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</si>
  <si>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</si>
  <si>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</si>
  <si>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</si>
  <si>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</si>
  <si>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</si>
  <si>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</si>
  <si>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</si>
  <si>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</si>
  <si>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</si>
  <si>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</si>
  <si>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</si>
  <si>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</si>
  <si>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</si>
  <si>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</si>
  <si>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</si>
  <si>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</si>
  <si>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</si>
  <si>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</si>
  <si>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</si>
  <si>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</si>
  <si>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</si>
  <si>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</si>
  <si>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</si>
  <si>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</si>
  <si>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</si>
  <si>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</si>
  <si>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</si>
  <si>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</si>
  <si>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</si>
  <si>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</si>
  <si>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</si>
  <si>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</si>
  <si>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</si>
  <si>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</si>
  <si>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</si>
  <si>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</si>
  <si>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</si>
  <si>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</si>
  <si>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</si>
  <si>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</si>
  <si>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</si>
  <si>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</si>
  <si>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</si>
  <si>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</si>
  <si>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</si>
  <si>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</si>
  <si>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</si>
  <si>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</si>
  <si>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</si>
  <si>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</si>
  <si>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</si>
  <si>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</si>
  <si>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</si>
  <si>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</si>
  <si>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</si>
  <si>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</si>
  <si>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</si>
  <si>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</si>
  <si>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</si>
  <si>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</si>
  <si>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</si>
  <si>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</si>
  <si>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</si>
  <si>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</si>
  <si>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</si>
  <si>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</si>
  <si>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</si>
  <si>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</si>
  <si>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</si>
  <si>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</si>
  <si>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</si>
  <si>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</si>
  <si>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</si>
  <si>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</si>
  <si>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</si>
  <si>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</si>
  <si>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</si>
  <si>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</si>
  <si>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</si>
  <si>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</si>
  <si>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</si>
  <si>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</si>
  <si>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</si>
  <si>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</si>
  <si>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</si>
  <si>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</si>
  <si>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</si>
  <si>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</si>
  <si>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</si>
  <si>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</si>
  <si>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</si>
  <si>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</si>
  <si>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</si>
  <si>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</si>
  <si>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</si>
  <si>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</si>
  <si>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</si>
  <si>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</si>
  <si>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</si>
  <si>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</si>
  <si>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</si>
  <si>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</si>
  <si>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</si>
  <si>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</si>
  <si>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</si>
  <si>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</si>
  <si>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</si>
  <si>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</si>
  <si>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</si>
  <si>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</si>
  <si>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</si>
  <si>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</si>
  <si>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</si>
  <si>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</si>
  <si>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</si>
  <si>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</si>
  <si>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</si>
  <si>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</si>
  <si>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</si>
  <si>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</si>
  <si>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</si>
  <si>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</si>
  <si>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</si>
  <si>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</si>
  <si>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</si>
  <si>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</si>
  <si>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</si>
  <si>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</si>
  <si>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</si>
  <si>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</si>
  <si>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</si>
  <si>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</si>
  <si>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</si>
  <si>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</si>
  <si>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</si>
  <si>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</si>
  <si>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</si>
  <si>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</si>
  <si>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</si>
  <si>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</si>
  <si>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</si>
  <si>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</si>
  <si>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</si>
  <si>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</si>
  <si>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</si>
  <si>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</si>
  <si>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</si>
  <si>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</si>
  <si>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</si>
  <si>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</si>
  <si>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</si>
  <si>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</si>
  <si>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</si>
  <si>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</si>
  <si>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</si>
  <si>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</si>
  <si>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</si>
  <si>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</si>
  <si>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</si>
  <si>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</si>
  <si>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</si>
  <si>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</si>
  <si>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</si>
  <si>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</si>
  <si>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</si>
  <si>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</si>
  <si>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</si>
  <si>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</si>
  <si>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</si>
  <si>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</si>
  <si>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</si>
  <si>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</si>
  <si>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</si>
  <si>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</si>
  <si>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</si>
  <si>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</si>
  <si>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</si>
  <si>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</si>
  <si>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</si>
  <si>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</si>
  <si>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</si>
  <si>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</si>
  <si>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</si>
  <si>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</si>
  <si>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</si>
  <si>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</si>
  <si>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</si>
  <si>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</si>
  <si>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</si>
  <si>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</si>
  <si>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</si>
  <si>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</si>
  <si>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</si>
  <si>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</si>
  <si>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</si>
  <si>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</si>
  <si>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</si>
  <si>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</si>
  <si>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</si>
  <si>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</si>
  <si>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</si>
  <si>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</si>
  <si>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</si>
  <si>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</si>
  <si>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</si>
  <si>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</si>
  <si>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</si>
  <si>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</si>
  <si>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</si>
  <si>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</si>
  <si>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</si>
  <si>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</si>
  <si>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</si>
  <si>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</si>
  <si>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</si>
  <si>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</si>
  <si>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</si>
  <si>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</si>
  <si>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</si>
  <si>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</si>
  <si>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</si>
  <si>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</si>
  <si>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</si>
  <si>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</si>
  <si>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</si>
  <si>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</si>
  <si>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</si>
  <si>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</si>
  <si>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</si>
  <si>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</si>
  <si>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</si>
  <si>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</si>
  <si>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</si>
  <si>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</si>
  <si>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</si>
  <si>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</si>
  <si>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</si>
  <si>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</si>
  <si>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</si>
  <si>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</si>
  <si>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</si>
  <si>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</si>
  <si>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</si>
  <si>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</si>
  <si>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</si>
  <si>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</si>
  <si>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</si>
  <si>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</si>
  <si>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</si>
  <si>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</si>
  <si>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</si>
  <si>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</si>
  <si>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</si>
  <si>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</si>
  <si>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</si>
  <si>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</si>
  <si>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</si>
  <si>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</si>
  <si>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</si>
  <si>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</si>
  <si>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</si>
  <si>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</si>
  <si>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</si>
  <si>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</si>
  <si>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</si>
  <si>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</si>
  <si>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</si>
  <si>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</si>
  <si>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</si>
  <si>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</si>
  <si>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</si>
  <si>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</si>
  <si>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</si>
  <si>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</si>
  <si>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</si>
  <si>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</si>
  <si>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</si>
  <si>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</si>
  <si>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</si>
  <si>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</si>
  <si>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</si>
  <si>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</si>
  <si>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</si>
  <si>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</si>
  <si>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</si>
  <si>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</si>
  <si>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</si>
  <si>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</si>
  <si>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</si>
  <si>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</si>
  <si>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</si>
  <si>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</si>
  <si>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</si>
  <si>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</si>
  <si>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</si>
  <si>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</si>
  <si>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</si>
  <si>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</si>
  <si>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</si>
  <si>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</si>
  <si>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</si>
  <si>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</si>
  <si>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</si>
  <si>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</si>
  <si>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</si>
  <si>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</si>
  <si>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</si>
  <si>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</si>
  <si>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</si>
  <si>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</si>
  <si>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</si>
  <si>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</si>
  <si>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</si>
  <si>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</si>
  <si>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</si>
  <si>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</si>
  <si>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</si>
  <si>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</si>
  <si>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</si>
  <si>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</si>
  <si>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</si>
  <si>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</si>
  <si>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</si>
  <si>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</si>
  <si>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</si>
  <si>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</si>
  <si>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</si>
  <si>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</si>
  <si>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</si>
  <si>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</si>
  <si>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</si>
  <si>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</si>
  <si>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</si>
  <si>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</si>
  <si>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</si>
  <si>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</si>
  <si>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</si>
  <si>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</si>
  <si>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</si>
  <si>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</si>
  <si>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</si>
  <si>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</si>
  <si>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</si>
  <si>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</si>
  <si>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</si>
  <si>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</si>
  <si>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</si>
  <si>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</si>
  <si>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</si>
  <si>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</si>
  <si>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</si>
  <si>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</si>
  <si>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</si>
  <si>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</si>
  <si>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</si>
  <si>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</si>
  <si>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</si>
  <si>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</si>
  <si>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</si>
  <si>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</si>
  <si>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</si>
  <si>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</si>
  <si>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</si>
  <si>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</si>
  <si>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</si>
  <si>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</si>
  <si>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</si>
  <si>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</si>
  <si>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</si>
  <si>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</si>
  <si>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</si>
  <si>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</si>
  <si>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</si>
  <si>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</si>
  <si>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</si>
  <si>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</si>
  <si>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</si>
  <si>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</si>
  <si>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</si>
  <si>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</si>
  <si>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</si>
  <si>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</si>
  <si>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</si>
  <si>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</si>
  <si>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</si>
  <si>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</si>
  <si>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</si>
  <si>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</si>
  <si>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</si>
  <si>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</si>
  <si>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</si>
  <si>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</si>
  <si>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</si>
  <si>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</si>
  <si>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</si>
  <si>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</si>
  <si>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</si>
  <si>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</si>
  <si>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</si>
  <si>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</si>
  <si>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</si>
  <si>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</si>
  <si>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</si>
  <si>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</si>
  <si>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</si>
  <si>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</si>
  <si>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</si>
  <si>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</si>
  <si>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</si>
  <si>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</si>
  <si>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</si>
  <si>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</si>
  <si>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</si>
  <si>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</si>
  <si>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</si>
  <si>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</si>
  <si>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</si>
  <si>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</si>
  <si>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</si>
  <si>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</si>
  <si>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</si>
  <si>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</si>
  <si>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</si>
  <si>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</si>
  <si>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</si>
  <si>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</si>
  <si>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</si>
  <si>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</si>
  <si>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</si>
  <si>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</si>
  <si>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</si>
  <si>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</si>
  <si>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</si>
  <si>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</si>
  <si>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</si>
  <si>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</si>
  <si>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</si>
  <si>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</si>
  <si>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</si>
  <si>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</si>
  <si>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</si>
  <si>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</si>
  <si>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</si>
  <si>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</si>
  <si>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</si>
  <si>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</si>
  <si>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</si>
  <si>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</si>
  <si>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</si>
  <si>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</si>
  <si>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</si>
  <si>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</si>
  <si>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</si>
  <si>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</si>
  <si>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</si>
  <si>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</si>
  <si>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</si>
  <si>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</si>
  <si>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</si>
  <si>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</si>
  <si>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</si>
  <si>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</si>
  <si>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</si>
  <si>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</si>
  <si>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</si>
  <si>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</si>
  <si>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</si>
  <si>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</si>
  <si>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</si>
  <si>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</si>
  <si>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</si>
  <si>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</si>
  <si>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</si>
  <si>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</si>
  <si>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</si>
  <si>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</si>
  <si>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</si>
  <si>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</si>
  <si>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</si>
  <si>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</si>
  <si>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</si>
  <si>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</si>
  <si>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</si>
  <si>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</si>
  <si>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</si>
  <si>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</si>
  <si>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</si>
  <si>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</si>
  <si>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</si>
  <si>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</si>
  <si>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</si>
  <si>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</si>
  <si>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</si>
  <si>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</si>
  <si>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</si>
  <si>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</si>
  <si>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</si>
  <si>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</si>
  <si>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</si>
  <si>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</si>
  <si>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</si>
  <si>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</si>
  <si>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</si>
  <si>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</si>
  <si>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</si>
  <si>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</si>
  <si>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</si>
  <si>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</si>
  <si>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</si>
  <si>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</si>
  <si>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</si>
  <si>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</si>
  <si>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</si>
  <si>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</si>
  <si>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</si>
  <si>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</si>
  <si>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</si>
  <si>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</si>
  <si>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</si>
  <si>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</si>
  <si>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</si>
  <si>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</si>
  <si>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</si>
  <si>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</si>
  <si>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</si>
  <si>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</si>
  <si>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</si>
  <si>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</si>
  <si>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</si>
  <si>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</si>
  <si>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</si>
  <si>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</si>
  <si>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</si>
  <si>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</si>
  <si>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</si>
  <si>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</si>
  <si>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</si>
  <si>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</si>
  <si>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</si>
  <si>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</si>
  <si>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</si>
  <si>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</si>
  <si>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</si>
  <si>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</si>
  <si>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</si>
  <si>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</si>
  <si>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</si>
  <si>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</si>
  <si>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</si>
  <si>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</si>
  <si>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</si>
  <si>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</si>
  <si>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</si>
  <si>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</si>
  <si>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</si>
  <si>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</si>
  <si>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</si>
  <si>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</si>
  <si>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</si>
  <si>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</si>
  <si>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</si>
  <si>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</si>
  <si>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</si>
  <si>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</si>
  <si>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</si>
  <si>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</si>
  <si>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</si>
  <si>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</si>
  <si>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</si>
  <si>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</si>
  <si>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</si>
  <si>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</si>
  <si>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</si>
  <si>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</si>
  <si>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</si>
  <si>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</si>
  <si>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</si>
  <si>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</si>
  <si>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</si>
  <si>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</si>
  <si>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</si>
  <si>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</si>
  <si>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</si>
  <si>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</si>
  <si>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</si>
  <si>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</si>
  <si>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</si>
  <si>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</si>
  <si>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</si>
  <si>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</si>
  <si>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</si>
  <si>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</si>
  <si>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</si>
  <si>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</si>
  <si>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</si>
  <si>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</si>
  <si>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</si>
  <si>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</si>
  <si>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</si>
  <si>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</si>
  <si>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</si>
  <si>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</si>
  <si>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</si>
  <si>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</si>
  <si>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</si>
  <si>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</si>
  <si>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</si>
  <si>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</si>
  <si>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</si>
  <si>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</si>
  <si>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</si>
  <si>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</si>
  <si>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</si>
  <si>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</si>
  <si>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</si>
  <si>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</si>
  <si>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</si>
  <si>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</si>
  <si>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</si>
  <si>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</si>
  <si>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</si>
  <si>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</si>
  <si>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</si>
  <si>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</si>
  <si>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</si>
  <si>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</si>
  <si>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</si>
  <si>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</si>
  <si>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</si>
  <si>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</si>
  <si>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</si>
  <si>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</si>
  <si>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</si>
  <si>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</si>
  <si>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</si>
  <si>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</si>
  <si>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</si>
  <si>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</si>
  <si>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</si>
  <si>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</si>
  <si>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</si>
  <si>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</si>
  <si>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</si>
  <si>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</si>
  <si>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</si>
  <si>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</si>
  <si>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</si>
  <si>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</si>
  <si>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</si>
  <si>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</si>
  <si>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</si>
  <si>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</si>
  <si>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</si>
  <si>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</si>
  <si>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</si>
  <si>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</si>
  <si>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</si>
  <si>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</si>
  <si>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</si>
  <si>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</si>
  <si>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</si>
  <si>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</si>
  <si>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</si>
  <si>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</si>
  <si>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</si>
  <si>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</si>
  <si>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</si>
  <si>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</si>
  <si>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</si>
  <si>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</si>
  <si>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</si>
  <si>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</si>
  <si>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</si>
  <si>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</si>
  <si>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</si>
  <si>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</si>
  <si>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</si>
  <si>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</si>
  <si>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</si>
  <si>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</si>
  <si>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</si>
  <si>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</si>
  <si>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</si>
  <si>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</si>
  <si>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</si>
  <si>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</si>
  <si>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</si>
  <si>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</si>
  <si>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</si>
  <si>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</si>
  <si>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</si>
  <si>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</si>
  <si>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</si>
  <si>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</si>
  <si>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</si>
  <si>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</si>
  <si>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</si>
  <si>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</si>
  <si>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</si>
  <si>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</si>
  <si>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</si>
  <si>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</si>
  <si>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</si>
  <si>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</si>
  <si>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</si>
  <si>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</si>
  <si>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</si>
  <si>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</si>
  <si>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</si>
  <si>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</si>
  <si>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</si>
  <si>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</si>
  <si>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</si>
  <si>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</si>
  <si>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</si>
  <si>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</si>
  <si>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</si>
  <si>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</si>
  <si>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</si>
  <si>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</si>
  <si>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</si>
  <si>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</si>
  <si>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</si>
  <si>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</si>
  <si>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</si>
  <si>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</si>
  <si>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</si>
  <si>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</si>
  <si>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</si>
  <si>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</si>
  <si>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</si>
  <si>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</si>
  <si>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</si>
  <si>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</si>
  <si>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</si>
  <si>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</si>
  <si>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</si>
  <si>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</si>
  <si>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</si>
  <si>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</si>
  <si>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</si>
  <si>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</si>
  <si>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</si>
  <si>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</si>
  <si>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</si>
  <si>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</si>
  <si>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</si>
  <si>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</si>
  <si>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</si>
  <si>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</si>
  <si>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</si>
  <si>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</si>
  <si>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</si>
  <si>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</si>
  <si>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</si>
  <si>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</si>
  <si>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</si>
  <si>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</si>
  <si>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</si>
  <si>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</si>
  <si>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</si>
  <si>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</si>
  <si>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</si>
  <si>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</si>
  <si>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</si>
  <si>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</si>
  <si>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</si>
  <si>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</si>
  <si>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</si>
  <si>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</si>
  <si>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</si>
  <si>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</si>
  <si>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</si>
  <si>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</si>
  <si>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</si>
  <si>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</si>
  <si>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</si>
  <si>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</si>
  <si>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</si>
  <si>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</si>
  <si>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</si>
  <si>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</si>
  <si>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</si>
  <si>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</si>
  <si>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</si>
  <si>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</si>
  <si>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</si>
  <si>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</si>
  <si>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</si>
  <si>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</si>
  <si>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</si>
  <si>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</si>
  <si>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</si>
  <si>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</si>
  <si>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</si>
  <si>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</si>
  <si>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</si>
  <si>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</si>
  <si>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</si>
  <si>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</si>
  <si>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</si>
  <si>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</si>
  <si>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</si>
  <si>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</si>
  <si>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</si>
  <si>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</si>
  <si>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</si>
  <si>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</si>
  <si>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</si>
  <si>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</si>
  <si>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</si>
  <si>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</si>
  <si>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</si>
  <si>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</si>
  <si>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</si>
  <si>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</si>
  <si>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</si>
  <si>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</si>
  <si>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</si>
  <si>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</si>
  <si>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</si>
  <si>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</si>
  <si>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</si>
  <si>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</si>
  <si>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</si>
  <si>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</si>
  <si>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</si>
  <si>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</si>
  <si>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</si>
  <si>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</si>
  <si>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</si>
  <si>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</si>
  <si>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</si>
  <si>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</si>
  <si>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</si>
  <si>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</si>
  <si>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</si>
  <si>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</si>
  <si>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</si>
  <si>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</si>
  <si>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</si>
  <si>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</si>
  <si>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</si>
  <si>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</si>
  <si>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</si>
  <si>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</si>
  <si>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</si>
  <si>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</si>
  <si>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</si>
  <si>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</si>
  <si>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</si>
  <si>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</si>
  <si>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</si>
  <si>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</si>
  <si>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</si>
  <si>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</si>
  <si>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</si>
  <si>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</si>
  <si>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</si>
  <si>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</si>
  <si>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</si>
  <si>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</si>
  <si>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</si>
  <si>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</si>
  <si>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</si>
  <si>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</si>
  <si>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</si>
  <si>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</si>
  <si>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</si>
  <si>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</si>
  <si>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</si>
  <si>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</si>
  <si>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</si>
  <si>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</si>
  <si>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</si>
  <si>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</si>
  <si>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</si>
  <si>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</si>
  <si>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</si>
  <si>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</si>
  <si>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</si>
  <si>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</si>
  <si>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</si>
  <si>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</si>
  <si>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</si>
  <si>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</si>
  <si>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</si>
  <si>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</si>
  <si>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</si>
  <si>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</si>
  <si>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</si>
  <si>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</si>
  <si>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</si>
  <si>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</si>
  <si>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</si>
  <si>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</si>
  <si>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</si>
  <si>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</si>
  <si>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</si>
  <si>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</si>
  <si>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</si>
  <si>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</si>
  <si>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</si>
  <si>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</si>
  <si>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</si>
  <si>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</si>
  <si>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</si>
  <si>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</si>
  <si>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</si>
  <si>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</si>
  <si>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</si>
  <si>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</si>
  <si>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</si>
  <si>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</si>
  <si>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</si>
  <si>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</si>
  <si>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</si>
  <si>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</si>
  <si>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</si>
  <si>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</si>
  <si>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</si>
  <si>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</si>
  <si>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</si>
  <si>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</si>
  <si>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</si>
  <si>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</si>
  <si>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</si>
  <si>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</si>
  <si>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</si>
  <si>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</si>
  <si>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</si>
  <si>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</si>
  <si>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</si>
  <si>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</si>
  <si>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</si>
  <si>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</si>
  <si>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</si>
  <si>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</si>
  <si>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</si>
  <si>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</si>
  <si>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</si>
  <si>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</si>
  <si>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</si>
  <si>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</si>
  <si>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</si>
  <si>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</si>
  <si>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</si>
  <si>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</si>
  <si>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</si>
  <si>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</si>
  <si>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</si>
  <si>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</si>
  <si>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</si>
  <si>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</si>
  <si>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</si>
  <si>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</si>
  <si>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</si>
  <si>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</si>
  <si>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</si>
  <si>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</si>
  <si>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</si>
  <si>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</si>
  <si>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</si>
  <si>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</si>
  <si>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</si>
  <si>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</si>
  <si>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</si>
  <si>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</si>
  <si>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</si>
  <si>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</si>
  <si>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</si>
  <si>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</si>
  <si>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</si>
  <si>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</si>
  <si>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</si>
  <si>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</si>
  <si>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</si>
  <si>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</si>
  <si>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</si>
  <si>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</si>
  <si>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</si>
  <si>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</si>
  <si>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</si>
  <si>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</si>
  <si>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</si>
  <si>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</si>
  <si>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</si>
  <si>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</si>
  <si>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</si>
  <si>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</si>
  <si>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</si>
  <si>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</si>
  <si>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</si>
  <si>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</si>
  <si>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</si>
  <si>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</si>
  <si>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</si>
  <si>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</si>
  <si>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</si>
  <si>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</si>
  <si>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</si>
  <si>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</si>
  <si>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</si>
  <si>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</si>
  <si>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</si>
  <si>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</si>
  <si>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</si>
  <si>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</si>
  <si>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</si>
  <si>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</si>
  <si>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</si>
  <si>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</si>
  <si>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</si>
  <si>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</si>
  <si>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</si>
  <si>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</si>
  <si>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</si>
  <si>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</si>
  <si>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</si>
  <si>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</si>
  <si>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</si>
  <si>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</si>
  <si>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</si>
  <si>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</si>
  <si>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</si>
  <si>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</si>
  <si>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</si>
  <si>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</si>
  <si>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</si>
  <si>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</si>
  <si>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</si>
  <si>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</si>
  <si>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</si>
  <si>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</si>
  <si>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</si>
  <si>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</si>
  <si>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</si>
  <si>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</si>
  <si>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</si>
  <si>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</si>
  <si>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</si>
  <si>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</si>
  <si>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</si>
  <si>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</si>
  <si>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</si>
  <si>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</si>
  <si>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</si>
  <si>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</si>
  <si>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</si>
  <si>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</si>
  <si>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</si>
  <si>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</si>
  <si>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</si>
  <si>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</si>
  <si>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</si>
  <si>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</si>
  <si>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</si>
  <si>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</si>
  <si>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</si>
  <si>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</si>
  <si>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</si>
  <si>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</si>
  <si>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</si>
  <si>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</si>
  <si>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</si>
  <si>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</si>
  <si>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</si>
  <si>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</si>
  <si>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</si>
  <si>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</si>
  <si>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</si>
  <si>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</si>
  <si>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</si>
  <si>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</si>
  <si>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</si>
  <si>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</si>
  <si>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</si>
  <si>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</si>
  <si>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</si>
  <si>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</si>
  <si>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</si>
  <si>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</si>
  <si>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</si>
  <si>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</si>
  <si>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</si>
  <si>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</si>
  <si>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</si>
  <si>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</si>
  <si>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</si>
  <si>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</si>
  <si>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</si>
  <si>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</si>
  <si>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</si>
  <si>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</si>
  <si>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</si>
  <si>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</si>
  <si>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</si>
  <si>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</si>
  <si>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</si>
  <si>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</si>
  <si>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</si>
  <si>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</si>
  <si>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</si>
  <si>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</si>
  <si>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</si>
  <si>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</si>
  <si>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</si>
  <si>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</si>
  <si>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</si>
  <si>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</si>
  <si>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</si>
  <si>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</si>
  <si>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</si>
  <si>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</si>
  <si>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</si>
  <si>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</si>
  <si>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</si>
  <si>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</si>
  <si>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</si>
  <si>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</si>
  <si>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</si>
  <si>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</si>
  <si>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</si>
  <si>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</si>
  <si>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</si>
  <si>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</si>
  <si>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</si>
  <si>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</si>
  <si>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</si>
  <si>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</si>
  <si>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</si>
  <si>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</si>
  <si>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</si>
  <si>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</si>
  <si>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</si>
  <si>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</si>
  <si>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</si>
  <si>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</si>
  <si>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</si>
  <si>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</si>
  <si>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</si>
  <si>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</si>
  <si>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</si>
  <si>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</si>
  <si>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</si>
  <si>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</si>
  <si>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</si>
  <si>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</si>
  <si>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</si>
  <si>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</si>
  <si>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</si>
  <si>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</si>
  <si>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</si>
  <si>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</si>
  <si>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</si>
  <si>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</si>
  <si>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</si>
  <si>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</si>
  <si>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</si>
  <si>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</si>
  <si>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</si>
  <si>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</si>
  <si>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</si>
  <si>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</si>
  <si>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</si>
  <si>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</si>
  <si>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</si>
  <si>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</si>
  <si>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</si>
  <si>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</si>
  <si>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</si>
  <si>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</si>
  <si>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</si>
  <si>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</si>
  <si>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</si>
  <si>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</si>
  <si>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</si>
  <si>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</si>
  <si>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</si>
  <si>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</si>
  <si>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</si>
  <si>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</si>
  <si>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</si>
  <si>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</si>
  <si>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</si>
  <si>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</si>
  <si>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</si>
  <si>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</si>
  <si>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</si>
  <si>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</si>
  <si>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</si>
  <si>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</si>
  <si>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</si>
  <si>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</si>
  <si>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</si>
  <si>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</si>
  <si>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</si>
  <si>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</si>
  <si>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</si>
  <si>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</si>
  <si>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</si>
  <si>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</si>
  <si>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</si>
  <si>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</si>
  <si>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</si>
  <si>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</si>
  <si>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</si>
  <si>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</si>
  <si>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</si>
  <si>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</si>
  <si>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</si>
  <si>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</si>
  <si>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</si>
  <si>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</si>
  <si>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</si>
  <si>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</si>
  <si>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</si>
  <si>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</si>
  <si>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</si>
  <si>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</si>
  <si>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</si>
  <si>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</si>
  <si>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</si>
  <si>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</si>
  <si>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</si>
  <si>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</si>
  <si>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</si>
  <si>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</si>
  <si>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</si>
  <si>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</si>
  <si>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</si>
  <si>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</si>
  <si>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</si>
  <si>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</si>
  <si>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</si>
  <si>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</si>
  <si>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</si>
  <si>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</si>
  <si>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</si>
  <si>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</si>
  <si>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</si>
  <si>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</si>
  <si>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</si>
  <si>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</si>
  <si>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</si>
  <si>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</si>
  <si>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</si>
  <si>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</si>
  <si>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</si>
  <si>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</si>
  <si>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</si>
  <si>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</si>
  <si>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</si>
  <si>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</si>
  <si>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</si>
  <si>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</si>
  <si>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</si>
  <si>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</si>
  <si>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</si>
  <si>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</si>
  <si>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</si>
  <si>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</si>
  <si>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</si>
  <si>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</si>
  <si>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</si>
  <si>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</si>
  <si>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</si>
  <si>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</si>
  <si>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</si>
  <si>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</si>
  <si>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</si>
  <si>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</si>
  <si>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</si>
  <si>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</si>
  <si>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</si>
  <si>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</si>
  <si>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</si>
  <si>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</si>
  <si>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</si>
  <si>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</si>
  <si>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</si>
  <si>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</si>
  <si>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</si>
  <si>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</si>
  <si>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</si>
  <si>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</si>
  <si>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</si>
  <si>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</si>
  <si>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</si>
  <si>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</si>
  <si>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</si>
  <si>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</si>
  <si>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</si>
  <si>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</si>
  <si>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</si>
  <si>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</si>
  <si>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</si>
  <si>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</si>
  <si>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</si>
  <si>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</si>
  <si>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</si>
  <si>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</si>
  <si>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</si>
  <si>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</si>
  <si>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</si>
  <si>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</si>
  <si>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</si>
  <si>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</si>
  <si>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</si>
  <si>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</si>
  <si>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</si>
  <si>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</si>
  <si>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</si>
  <si>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</si>
  <si>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</si>
  <si>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</si>
  <si>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</si>
  <si>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</si>
  <si>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</si>
  <si>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</si>
  <si>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</si>
  <si>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</si>
  <si>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</si>
  <si>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</si>
  <si>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</si>
  <si>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</si>
  <si>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</si>
  <si>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</si>
  <si>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</si>
  <si>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</si>
  <si>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</si>
  <si>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</si>
  <si>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</si>
  <si>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</si>
  <si>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</si>
  <si>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</si>
  <si>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</si>
  <si>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</si>
  <si>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</si>
  <si>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</si>
  <si>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</si>
  <si>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</si>
  <si>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</si>
  <si>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</si>
  <si>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</si>
  <si>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</si>
  <si>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</si>
  <si>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</si>
  <si>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</si>
  <si>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</si>
  <si>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</si>
  <si>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</si>
  <si>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</si>
  <si>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</si>
  <si>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</si>
  <si>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</si>
  <si>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</si>
  <si>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</si>
  <si>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</si>
  <si>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</si>
  <si>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</si>
  <si>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</si>
  <si>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</si>
  <si>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</si>
  <si>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</si>
  <si>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</si>
  <si>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</si>
  <si>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</si>
  <si>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</si>
  <si>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</si>
  <si>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</si>
  <si>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</si>
  <si>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</si>
  <si>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</si>
  <si>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</si>
  <si>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</si>
  <si>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</si>
  <si>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</si>
  <si>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</si>
  <si>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</si>
  <si>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</si>
  <si>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</si>
  <si>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</si>
  <si>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</si>
  <si>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</si>
  <si>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</si>
  <si>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</si>
  <si>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</si>
  <si>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</si>
  <si>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</si>
  <si>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</si>
  <si>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</si>
  <si>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</si>
  <si>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</si>
  <si>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</si>
  <si>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</si>
  <si>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</si>
  <si>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</si>
  <si>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</si>
  <si>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</si>
  <si>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</si>
  <si>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</si>
  <si>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</si>
  <si>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</si>
  <si>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</si>
  <si>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</si>
  <si>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</si>
  <si>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</si>
  <si>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</si>
  <si>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</si>
  <si>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</si>
  <si>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</si>
  <si>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</si>
  <si>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</si>
  <si>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</si>
  <si>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</si>
  <si>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</si>
  <si>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</si>
  <si>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</si>
  <si>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</si>
  <si>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</si>
  <si>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</si>
  <si>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</si>
  <si>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</si>
  <si>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</si>
  <si>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</si>
  <si>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</si>
  <si>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</si>
  <si>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</si>
  <si>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</si>
  <si>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</si>
  <si>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</si>
  <si>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</si>
  <si>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</si>
  <si>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</si>
  <si>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</si>
  <si>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</si>
  <si>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</si>
  <si>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</si>
  <si>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</si>
  <si>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</si>
  <si>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</si>
  <si>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</si>
  <si>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</si>
  <si>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</si>
  <si>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</si>
  <si>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</si>
  <si>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</si>
  <si>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</si>
  <si>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</si>
  <si>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</si>
  <si>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</si>
  <si>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</si>
  <si>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</si>
  <si>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</si>
  <si>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</si>
  <si>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</si>
  <si>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</si>
  <si>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</si>
  <si>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</si>
  <si>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</si>
  <si>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</si>
  <si>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</si>
  <si>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</si>
  <si>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</si>
  <si>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</si>
  <si>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</si>
  <si>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</si>
  <si>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</si>
  <si>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</si>
  <si>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</si>
  <si>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</si>
  <si>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</si>
  <si>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</si>
  <si>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</si>
  <si>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</si>
  <si>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</si>
  <si>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</si>
  <si>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</si>
  <si>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</si>
  <si>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</si>
  <si>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</si>
  <si>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</si>
  <si>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</si>
  <si>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</si>
  <si>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</si>
  <si>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</si>
  <si>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</si>
  <si>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</si>
  <si>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</si>
  <si>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</si>
  <si>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</si>
  <si>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</si>
  <si>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</si>
  <si>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</si>
  <si>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</si>
  <si>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</si>
  <si>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</si>
  <si>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</si>
  <si>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</si>
  <si>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</si>
  <si>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</si>
  <si>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</si>
  <si>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</si>
  <si>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</si>
  <si>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</si>
  <si>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</si>
  <si>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</si>
  <si>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</si>
  <si>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</si>
  <si>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</si>
  <si>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</si>
  <si>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</si>
  <si>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</si>
  <si>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</si>
  <si>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</si>
  <si>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</si>
  <si>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</si>
  <si>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</si>
  <si>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</si>
  <si>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</si>
  <si>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</si>
  <si>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</si>
  <si>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</si>
  <si>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</si>
  <si>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</si>
  <si>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</si>
  <si>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</si>
  <si>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</si>
  <si>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</si>
  <si>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</si>
  <si>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</si>
  <si>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</si>
  <si>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</si>
  <si>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</si>
  <si>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</si>
  <si>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</si>
  <si>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</si>
  <si>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</si>
  <si>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</si>
  <si>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</si>
  <si>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</si>
  <si>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</si>
  <si>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</si>
  <si>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</si>
  <si>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</si>
  <si>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</si>
  <si>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</si>
  <si>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</si>
  <si>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</si>
  <si>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</si>
  <si>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</si>
  <si>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</si>
  <si>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</si>
  <si>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</si>
  <si>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</si>
  <si>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</si>
  <si>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</si>
  <si>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</si>
  <si>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</si>
  <si>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</si>
  <si>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</si>
  <si>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</si>
  <si>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</si>
  <si>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</si>
  <si>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</si>
  <si>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</si>
  <si>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</si>
  <si>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</si>
  <si>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</si>
  <si>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</si>
  <si>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</si>
  <si>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</si>
  <si>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</si>
  <si>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</si>
  <si>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</si>
  <si>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</si>
  <si>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</si>
  <si>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</si>
  <si>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</si>
  <si>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</si>
  <si>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</si>
  <si>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</si>
  <si>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</si>
  <si>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</si>
  <si>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</si>
  <si>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</si>
  <si>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</si>
  <si>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</si>
  <si>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</si>
  <si>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</si>
  <si>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</si>
  <si>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</si>
  <si>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</si>
  <si>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</si>
  <si>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</si>
  <si>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</si>
  <si>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</si>
  <si>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</si>
  <si>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</si>
  <si>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</si>
  <si>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</si>
  <si>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</si>
  <si>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</si>
  <si>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</si>
  <si>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</si>
  <si>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</si>
  <si>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</si>
  <si>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</si>
  <si>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</si>
  <si>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</si>
  <si>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</si>
  <si>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</si>
  <si>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</si>
  <si>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</si>
  <si>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</si>
  <si>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</si>
  <si>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</si>
  <si>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</si>
  <si>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</si>
  <si>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</si>
  <si>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</si>
  <si>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</si>
  <si>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</si>
  <si>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</si>
  <si>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</si>
  <si>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</si>
  <si>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</si>
  <si>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</si>
  <si>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</si>
  <si>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</si>
  <si>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</si>
  <si>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</si>
  <si>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</si>
  <si>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</si>
  <si>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</si>
  <si>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</si>
  <si>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</si>
  <si>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</si>
  <si>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</si>
  <si>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</si>
  <si>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</si>
  <si>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</si>
  <si>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</si>
  <si>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</si>
  <si>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</si>
  <si>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</si>
  <si>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</si>
  <si>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</si>
  <si>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</si>
  <si>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</si>
  <si>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</si>
  <si>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</si>
  <si>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</si>
  <si>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</si>
  <si>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</si>
  <si>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</si>
  <si>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</si>
  <si>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</si>
  <si>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</si>
  <si>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</si>
  <si>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</si>
  <si>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</si>
  <si>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</si>
  <si>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</si>
  <si>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</si>
  <si>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</si>
  <si>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</si>
  <si>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</si>
  <si>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</si>
  <si>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</si>
  <si>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</si>
  <si>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</si>
  <si>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</si>
  <si>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</si>
  <si>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</si>
  <si>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</si>
  <si>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</si>
  <si>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</si>
  <si>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</si>
  <si>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</si>
  <si>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</si>
  <si>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</si>
  <si>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</si>
  <si>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</si>
  <si>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</si>
  <si>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</si>
  <si>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</si>
  <si>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</si>
  <si>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</si>
  <si>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</si>
  <si>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</si>
  <si>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</si>
  <si>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</si>
  <si>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</si>
  <si>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</si>
  <si>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</si>
  <si>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</si>
  <si>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</si>
  <si>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</si>
  <si>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</si>
  <si>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</si>
  <si>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</si>
  <si>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</si>
  <si>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</si>
  <si>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</si>
  <si>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</si>
  <si>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</si>
  <si>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</si>
  <si>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</si>
  <si>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</si>
  <si>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</si>
  <si>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</si>
  <si>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</si>
  <si>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</si>
  <si>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</si>
  <si>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</si>
  <si>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</si>
  <si>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</si>
  <si>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</si>
  <si>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</si>
  <si>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</si>
  <si>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</si>
  <si>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</si>
  <si>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</si>
  <si>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</si>
  <si>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</si>
  <si>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</si>
  <si>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</si>
  <si>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</si>
  <si>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</si>
  <si>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</si>
  <si>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</si>
  <si>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</si>
  <si>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</si>
  <si>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</si>
  <si>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</si>
  <si>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</si>
  <si>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</si>
  <si>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</si>
  <si>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</si>
  <si>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</si>
  <si>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</si>
  <si>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</si>
  <si>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</si>
  <si>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</si>
  <si>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</si>
  <si>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</si>
  <si>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</si>
  <si>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</si>
  <si>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</si>
  <si>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</si>
  <si>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</si>
  <si>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</si>
  <si>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</si>
  <si>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</si>
  <si>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</si>
  <si>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</si>
  <si>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</si>
  <si>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</si>
  <si>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</si>
  <si>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</si>
  <si>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</si>
  <si>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</si>
  <si>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</si>
  <si>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</si>
  <si>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</si>
  <si>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</si>
  <si>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</si>
  <si>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</si>
  <si>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</si>
  <si>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</si>
  <si>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</si>
  <si>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</si>
  <si>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</si>
  <si>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</si>
  <si>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</si>
  <si>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</si>
  <si>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</si>
  <si>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</si>
  <si>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</si>
  <si>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</si>
  <si>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</si>
  <si>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</si>
  <si>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</si>
  <si>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</si>
  <si>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</si>
  <si>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</si>
  <si>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</si>
  <si>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</si>
  <si>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</si>
  <si>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</si>
  <si>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</si>
  <si>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</si>
  <si>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</si>
  <si>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</si>
  <si>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</si>
  <si>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</si>
  <si>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</si>
  <si>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</si>
  <si>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</si>
  <si>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</si>
  <si>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</si>
  <si>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</si>
  <si>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</si>
  <si>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</si>
  <si>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</si>
  <si>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</si>
  <si>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</si>
  <si>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</si>
  <si>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</si>
  <si>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</si>
  <si>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</si>
  <si>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</si>
  <si>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</si>
  <si>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</si>
  <si>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</si>
  <si>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</si>
  <si>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</si>
  <si>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</si>
  <si>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</si>
  <si>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</si>
  <si>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</si>
  <si>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</si>
  <si>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</si>
  <si>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</si>
  <si>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</si>
  <si>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</si>
  <si>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</si>
  <si>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</si>
  <si>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</si>
  <si>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</si>
  <si>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</si>
  <si>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</si>
  <si>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</si>
  <si>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</si>
  <si>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</si>
  <si>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</si>
  <si>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</si>
  <si>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</si>
  <si>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</si>
  <si>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</si>
  <si>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</si>
  <si>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</si>
  <si>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</si>
  <si>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</si>
  <si>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</si>
  <si>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</si>
  <si>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</si>
  <si>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</si>
  <si>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</si>
  <si>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</si>
  <si>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</si>
  <si>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</si>
  <si>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</si>
  <si>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</si>
  <si>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</si>
  <si>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</si>
  <si>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</si>
  <si>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</si>
  <si>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</si>
  <si>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</si>
  <si>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</si>
  <si>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</si>
  <si>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</si>
  <si>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</si>
  <si>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</si>
  <si>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</si>
  <si>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</si>
  <si>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</si>
  <si>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</si>
  <si>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</si>
  <si>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</si>
  <si>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</si>
  <si>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</si>
  <si>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</si>
  <si>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</si>
  <si>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</si>
  <si>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</si>
  <si>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</si>
  <si>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</si>
  <si>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</si>
  <si>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</si>
  <si>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</si>
  <si>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</si>
  <si>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</si>
  <si>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</si>
  <si>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</si>
  <si>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</si>
  <si>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</si>
  <si>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</si>
  <si>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</si>
  <si>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</si>
  <si>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</si>
  <si>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</si>
  <si>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</si>
  <si>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</si>
  <si>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</si>
  <si>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</si>
  <si>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</si>
  <si>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</si>
  <si>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</si>
  <si>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</si>
  <si>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</si>
  <si>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</si>
  <si>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</si>
  <si>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</si>
  <si>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</si>
  <si>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</si>
  <si>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</si>
  <si>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</si>
  <si>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</si>
  <si>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</si>
  <si>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</si>
  <si>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</si>
  <si>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</si>
  <si>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</si>
  <si>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</si>
  <si>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</si>
  <si>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</si>
  <si>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</si>
  <si>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</si>
  <si>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</si>
  <si>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</si>
  <si>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</si>
  <si>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</si>
  <si>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</si>
  <si>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</si>
  <si>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</si>
  <si>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</si>
  <si>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</si>
  <si>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</si>
  <si>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</si>
  <si>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</si>
  <si>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</si>
  <si>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</si>
  <si>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</si>
  <si>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</si>
  <si>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</si>
  <si>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</si>
  <si>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</si>
  <si>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</si>
  <si>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</si>
  <si>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</si>
  <si>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</si>
  <si>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</si>
  <si>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</si>
  <si>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</si>
  <si>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</si>
  <si>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</si>
  <si>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</si>
  <si>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</si>
  <si>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</si>
  <si>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</si>
  <si>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</si>
  <si>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</si>
  <si>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</si>
  <si>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</si>
  <si>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</si>
  <si>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</si>
  <si>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</si>
  <si>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</si>
  <si>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</si>
  <si>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</si>
  <si>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</si>
  <si>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</si>
  <si>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</si>
  <si>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</si>
  <si>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</si>
  <si>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</si>
  <si>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</si>
  <si>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</si>
  <si>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</si>
  <si>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</si>
  <si>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</si>
  <si>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</si>
  <si>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</si>
  <si>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</si>
  <si>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</si>
  <si>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</si>
  <si>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</si>
  <si>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</si>
  <si>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</si>
  <si>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</si>
  <si>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</si>
  <si>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</si>
  <si>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</si>
  <si>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</si>
  <si>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</si>
  <si>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</si>
  <si>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</si>
  <si>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</si>
  <si>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</si>
  <si>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</si>
  <si>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</si>
  <si>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</si>
  <si>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</si>
  <si>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</si>
  <si>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</si>
  <si>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</si>
  <si>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</si>
  <si>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</si>
  <si>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</si>
  <si>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</si>
  <si>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</si>
  <si>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</si>
  <si>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</si>
  <si>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</si>
  <si>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</si>
  <si>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</si>
  <si>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</si>
  <si>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</si>
  <si>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</si>
  <si>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</si>
  <si>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</si>
  <si>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</si>
  <si>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</si>
  <si>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</si>
  <si>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</si>
  <si>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</si>
  <si>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</si>
  <si>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</si>
  <si>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</si>
  <si>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</si>
  <si>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</si>
  <si>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</si>
  <si>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</si>
  <si>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</si>
  <si>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</si>
  <si>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</si>
  <si>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</si>
  <si>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</si>
  <si>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</si>
  <si>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</si>
  <si>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</si>
  <si>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</si>
  <si>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</si>
  <si>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</si>
  <si>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</si>
  <si>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</si>
  <si>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</si>
  <si>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</si>
  <si>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</si>
  <si>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</si>
  <si>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</si>
  <si>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</si>
  <si>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</si>
  <si>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</si>
  <si>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</si>
  <si>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</si>
  <si>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</si>
  <si>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</si>
  <si>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</si>
  <si>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</si>
  <si>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</si>
  <si>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</si>
  <si>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</si>
  <si>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</si>
  <si>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</si>
  <si>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</si>
  <si>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</si>
  <si>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</si>
  <si>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</si>
  <si>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</si>
  <si>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</si>
  <si>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</si>
  <si>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</si>
  <si>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</si>
  <si>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</si>
  <si>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</si>
  <si>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</si>
  <si>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</si>
  <si>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</si>
  <si>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</si>
  <si>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</si>
  <si>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</si>
  <si>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</si>
  <si>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</si>
  <si>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</si>
  <si>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</si>
  <si>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</si>
  <si>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</si>
  <si>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</si>
  <si>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</si>
  <si>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</si>
  <si>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</si>
  <si>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</si>
  <si>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</si>
  <si>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</si>
  <si>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</si>
  <si>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</si>
  <si>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</si>
  <si>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</si>
  <si>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</si>
  <si>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</si>
  <si>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</si>
  <si>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</si>
  <si>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</si>
  <si>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</si>
  <si>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</si>
  <si>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</si>
  <si>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</si>
  <si>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</si>
  <si>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</si>
  <si>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</si>
  <si>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</si>
  <si>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</si>
  <si>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</si>
  <si>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</si>
  <si>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</si>
  <si>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</si>
  <si>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</si>
  <si>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</si>
  <si>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</si>
  <si>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</si>
  <si>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</si>
  <si>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</si>
  <si>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</si>
  <si>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</si>
  <si>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</si>
  <si>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</si>
  <si>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</si>
  <si>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</si>
  <si>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</si>
  <si>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</si>
  <si>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</si>
  <si>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</si>
  <si>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</si>
  <si>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</si>
  <si>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</si>
  <si>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</si>
  <si>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</si>
  <si>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</si>
  <si>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</si>
  <si>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</si>
  <si>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</si>
  <si>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</si>
  <si>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</si>
  <si>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</si>
  <si>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</si>
  <si>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</si>
  <si>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</si>
  <si>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</si>
  <si>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</si>
  <si>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</si>
  <si>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</si>
  <si>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</si>
  <si>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</si>
  <si>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</si>
  <si>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</si>
  <si>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</si>
  <si>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</si>
  <si>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</si>
  <si>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</si>
  <si>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</si>
  <si>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</si>
  <si>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</si>
  <si>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</si>
  <si>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</si>
  <si>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</si>
  <si>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</si>
  <si>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</si>
  <si>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</si>
  <si>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</si>
  <si>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</si>
  <si>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</si>
  <si>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</si>
  <si>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</si>
  <si>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</si>
  <si>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</si>
  <si>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</si>
  <si>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</si>
  <si>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</si>
  <si>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</si>
  <si>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</si>
  <si>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</si>
  <si>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</si>
  <si>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</si>
  <si>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</si>
  <si>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</si>
  <si>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</si>
  <si>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</si>
  <si>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</si>
  <si>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</si>
  <si>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</si>
  <si>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</si>
  <si>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</si>
  <si>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</si>
  <si>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</si>
  <si>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</si>
  <si>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</si>
  <si>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</si>
  <si>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</si>
  <si>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</si>
  <si>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</si>
  <si>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</si>
  <si>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</si>
  <si>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</si>
  <si>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</si>
  <si>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</si>
  <si>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</si>
  <si>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</si>
  <si>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</si>
  <si>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</si>
  <si>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</si>
  <si>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</si>
  <si>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</si>
  <si>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</si>
  <si>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</si>
  <si>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</si>
  <si>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</si>
  <si>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</si>
  <si>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</si>
  <si>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</si>
  <si>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</si>
  <si>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</si>
  <si>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</si>
  <si>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</si>
  <si>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</si>
  <si>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</si>
  <si>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</si>
  <si>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</si>
  <si>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</si>
  <si>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</si>
  <si>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</si>
  <si>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</si>
  <si>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</si>
  <si>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</si>
  <si>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</si>
  <si>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</si>
  <si>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</si>
  <si>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</si>
  <si>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</si>
  <si>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</si>
  <si>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</si>
  <si>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</si>
  <si>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</si>
  <si>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</si>
  <si>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</si>
  <si>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</si>
  <si>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</si>
  <si>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</si>
  <si>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</si>
  <si>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</si>
  <si>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</si>
  <si>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</si>
  <si>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</si>
  <si>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</si>
  <si>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</si>
  <si>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</si>
  <si>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</si>
  <si>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</si>
  <si>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</si>
  <si>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</si>
  <si>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</si>
  <si>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</si>
  <si>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</si>
  <si>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</si>
  <si>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</si>
  <si>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</si>
  <si>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</si>
  <si>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</si>
  <si>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</si>
  <si>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</si>
  <si>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</si>
  <si>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</si>
  <si>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</si>
  <si>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</si>
  <si>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</si>
  <si>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</si>
  <si>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</si>
  <si>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</si>
  <si>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</si>
  <si>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</si>
  <si>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</si>
  <si>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</si>
  <si>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</si>
  <si>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</si>
  <si>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</si>
  <si>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</si>
  <si>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</si>
  <si>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</si>
  <si>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</si>
  <si>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</si>
  <si>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</si>
  <si>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</si>
  <si>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</si>
  <si>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</si>
  <si>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</si>
  <si>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</si>
  <si>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</si>
  <si>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</si>
  <si>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</si>
  <si>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</si>
  <si>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</si>
  <si>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</si>
  <si>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</si>
  <si>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</si>
  <si>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</si>
  <si>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</si>
  <si>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</si>
  <si>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</si>
  <si>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</si>
  <si>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</si>
  <si>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</si>
  <si>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</si>
  <si>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</si>
  <si>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</si>
  <si>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</si>
  <si>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</si>
  <si>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</si>
  <si>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</si>
  <si>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</si>
  <si>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</si>
  <si>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</si>
  <si>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</si>
  <si>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</si>
  <si>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</si>
  <si>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</si>
  <si>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</si>
  <si>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</si>
  <si>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</si>
  <si>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</si>
  <si>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</si>
  <si>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</si>
  <si>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</si>
  <si>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</si>
  <si>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</si>
  <si>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</si>
  <si>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</si>
  <si>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</si>
  <si>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</si>
  <si>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</si>
  <si>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</si>
  <si>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</si>
  <si>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</si>
  <si>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</si>
  <si>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</si>
  <si>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</si>
  <si>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</si>
  <si>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</si>
  <si>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</si>
  <si>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</si>
  <si>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</si>
  <si>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</si>
  <si>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</si>
  <si>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</si>
  <si>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</si>
  <si>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</si>
  <si>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</si>
  <si>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</si>
  <si>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</si>
  <si>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</si>
  <si>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</si>
  <si>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</si>
  <si>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</si>
  <si>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</si>
  <si>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</si>
  <si>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</si>
  <si>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</si>
  <si>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</si>
  <si>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</si>
  <si>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</si>
  <si>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</si>
  <si>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</si>
  <si>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</si>
  <si>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</si>
  <si>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</si>
  <si>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</si>
  <si>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</si>
  <si>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</si>
  <si>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</si>
  <si>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</si>
  <si>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</si>
  <si>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</si>
  <si>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</si>
  <si>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</si>
  <si>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</si>
  <si>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</si>
  <si>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</si>
  <si>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</si>
  <si>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</si>
  <si>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</si>
  <si>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</si>
  <si>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</si>
  <si>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</si>
  <si>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</si>
  <si>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</si>
  <si>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</si>
  <si>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</si>
  <si>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</si>
  <si>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</si>
  <si>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</si>
  <si>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</si>
  <si>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</si>
  <si>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</si>
  <si>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</si>
  <si>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</si>
  <si>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</si>
  <si>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</si>
  <si>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</si>
  <si>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</si>
  <si>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</si>
  <si>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</si>
  <si>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</si>
  <si>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</si>
  <si>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</si>
  <si>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</si>
  <si>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</si>
  <si>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</si>
  <si>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</si>
  <si>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</si>
  <si>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</si>
  <si>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</si>
  <si>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</si>
  <si>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</si>
  <si>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</si>
  <si>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</si>
  <si>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</si>
  <si>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</si>
  <si>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</si>
  <si>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</si>
  <si>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</si>
  <si>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</si>
  <si>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</si>
  <si>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</si>
  <si>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</si>
  <si>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</si>
  <si>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</si>
  <si>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</si>
  <si>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</si>
  <si>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</si>
  <si>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</si>
  <si>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</si>
  <si>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</si>
  <si>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</si>
  <si>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</si>
  <si>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</si>
  <si>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</si>
  <si>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</si>
  <si>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</si>
  <si>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</si>
  <si>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</si>
  <si>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</si>
  <si>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</si>
  <si>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</si>
  <si>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</si>
  <si>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</si>
  <si>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</si>
  <si>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</si>
  <si>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</si>
  <si>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</si>
  <si>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</si>
  <si>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</si>
  <si>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</si>
  <si>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</si>
  <si>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</si>
  <si>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</si>
  <si>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</si>
  <si>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</si>
  <si>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</si>
  <si>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</si>
  <si>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</si>
  <si>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</si>
  <si>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</si>
  <si>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</si>
  <si>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</si>
  <si>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</si>
  <si>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</si>
  <si>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</si>
  <si>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</si>
  <si>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</si>
  <si>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</si>
  <si>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</si>
  <si>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</si>
  <si>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</si>
  <si>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</si>
  <si>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</si>
  <si>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</si>
  <si>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</si>
  <si>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</si>
  <si>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</si>
  <si>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</si>
  <si>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</si>
  <si>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</si>
  <si>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</si>
  <si>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</si>
  <si>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</si>
  <si>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</si>
  <si>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</si>
  <si>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</si>
  <si>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</si>
  <si>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</si>
  <si>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</si>
  <si>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</si>
  <si>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</si>
  <si>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</si>
  <si>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</si>
  <si>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</si>
  <si>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</si>
  <si>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</si>
  <si>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</si>
  <si>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</si>
  <si>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</si>
  <si>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</si>
  <si>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</si>
  <si>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</si>
  <si>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</si>
  <si>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</si>
  <si>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</si>
  <si>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</si>
  <si>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</si>
  <si>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</si>
  <si>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</si>
  <si>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</si>
  <si>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</si>
  <si>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</si>
  <si>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</si>
  <si>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</si>
  <si>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</si>
  <si>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</si>
  <si>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</si>
  <si>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</si>
  <si>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</si>
  <si>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</si>
  <si>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</si>
  <si>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</si>
  <si>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</si>
  <si>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</si>
  <si>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</si>
  <si>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</si>
  <si>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</si>
  <si>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</si>
  <si>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</si>
  <si>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</si>
  <si>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</si>
  <si>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</si>
  <si>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</si>
  <si>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</si>
  <si>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</si>
  <si>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</si>
  <si>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</si>
  <si>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</si>
  <si>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</si>
  <si>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</si>
  <si>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</si>
  <si>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</si>
  <si>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</si>
  <si>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</si>
  <si>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</si>
  <si>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</si>
  <si>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</si>
  <si>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</si>
  <si>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</si>
  <si>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</si>
  <si>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</si>
  <si>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</si>
  <si>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</si>
  <si>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</si>
  <si>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</si>
  <si>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</si>
  <si>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</si>
  <si>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</si>
  <si>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</si>
  <si>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</si>
  <si>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</si>
  <si>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</si>
  <si>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</si>
  <si>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</si>
  <si>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</si>
  <si>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</si>
  <si>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</si>
  <si>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</si>
  <si>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</si>
  <si>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</si>
  <si>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</si>
  <si>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</si>
  <si>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</si>
  <si>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</si>
  <si>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</si>
  <si>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</si>
  <si>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</si>
  <si>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</si>
  <si>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</si>
  <si>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</si>
  <si>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</si>
  <si>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</si>
  <si>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</si>
  <si>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</si>
  <si>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</si>
  <si>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</si>
  <si>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</si>
  <si>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</si>
  <si>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</si>
  <si>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</si>
  <si>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</si>
  <si>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</si>
  <si>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</si>
  <si>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</si>
  <si>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</si>
  <si>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</si>
  <si>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</si>
  <si>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</si>
  <si>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</si>
  <si>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</si>
  <si>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</si>
  <si>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</si>
  <si>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</si>
  <si>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</si>
  <si>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</si>
  <si>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</si>
  <si>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</si>
  <si>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</si>
  <si>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</si>
  <si>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</si>
  <si>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</si>
  <si>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</si>
  <si>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</si>
  <si>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</si>
  <si>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</si>
  <si>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</si>
  <si>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</si>
  <si>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</si>
  <si>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</si>
  <si>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</si>
  <si>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</si>
  <si>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</si>
  <si>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</si>
  <si>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</si>
  <si>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</si>
  <si>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</si>
  <si>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</si>
  <si>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</si>
  <si>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</si>
  <si>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</si>
  <si>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</si>
  <si>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</si>
  <si>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</si>
  <si>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</si>
  <si>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</si>
  <si>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</si>
  <si>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</si>
  <si>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</si>
  <si>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</si>
  <si>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</si>
  <si>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</si>
  <si>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</si>
  <si>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</si>
  <si>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</si>
  <si>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</si>
  <si>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</si>
  <si>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</si>
  <si>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</si>
  <si>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</si>
  <si>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</si>
  <si>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</si>
  <si>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</si>
  <si>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</si>
  <si>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</si>
  <si>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</si>
  <si>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</si>
  <si>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</si>
  <si>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</si>
  <si>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</si>
  <si>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</si>
  <si>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</si>
  <si>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</si>
  <si>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</si>
  <si>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</si>
  <si>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</si>
  <si>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</si>
  <si>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</si>
  <si>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</si>
  <si>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</si>
  <si>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</si>
  <si>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</si>
  <si>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</si>
  <si>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</si>
  <si>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</si>
  <si>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</si>
  <si>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</si>
  <si>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</si>
  <si>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</si>
  <si>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</si>
  <si>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</si>
  <si>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</si>
  <si>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</si>
  <si>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</si>
  <si>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</si>
  <si>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</si>
  <si>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</si>
  <si>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</si>
  <si>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</si>
  <si>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</si>
  <si>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</si>
  <si>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</si>
  <si>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</si>
  <si>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</si>
  <si>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</si>
  <si>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</si>
  <si>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</si>
  <si>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</si>
  <si>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</si>
  <si>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</si>
  <si>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</si>
  <si>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</si>
  <si>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</si>
  <si>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</si>
  <si>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</si>
  <si>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</si>
  <si>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</si>
  <si>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</si>
  <si>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</si>
  <si>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</si>
  <si>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</si>
  <si>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</si>
  <si>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</si>
  <si>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</si>
  <si>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</si>
  <si>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</si>
  <si>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</si>
  <si>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</si>
  <si>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</si>
  <si>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</si>
  <si>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</si>
  <si>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</si>
  <si>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</si>
  <si>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</si>
  <si>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</si>
  <si>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</si>
  <si>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</si>
  <si>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</si>
  <si>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</si>
  <si>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</si>
  <si>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</si>
  <si>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</si>
  <si>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</si>
  <si>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</si>
  <si>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</si>
  <si>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</si>
  <si>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</si>
  <si>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</si>
  <si>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</si>
  <si>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</si>
  <si>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</si>
  <si>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</si>
  <si>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</si>
  <si>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</si>
  <si>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</si>
  <si>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</si>
  <si>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</si>
  <si>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</si>
  <si>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</si>
  <si>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</si>
  <si>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</si>
  <si>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</si>
  <si>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</si>
  <si>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</si>
  <si>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</si>
  <si>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</si>
  <si>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</si>
  <si>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</si>
  <si>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</si>
  <si>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</si>
  <si>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</si>
  <si>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</si>
  <si>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</si>
  <si>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</si>
  <si>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</si>
  <si>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</si>
  <si>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</si>
  <si>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</si>
  <si>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</si>
  <si>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</si>
  <si>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</si>
  <si>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</si>
  <si>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</si>
  <si>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</si>
  <si>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</si>
  <si>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</si>
  <si>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</si>
  <si>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</si>
  <si>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</si>
  <si>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</si>
  <si>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</si>
  <si>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</si>
  <si>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</si>
  <si>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</si>
  <si>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</si>
  <si>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</si>
  <si>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</si>
  <si>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</si>
  <si>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</si>
  <si>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</si>
  <si>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</si>
  <si>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</si>
  <si>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</si>
  <si>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</si>
  <si>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</si>
  <si>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</si>
  <si>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</si>
  <si>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</si>
  <si>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</si>
  <si>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</si>
  <si>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</si>
  <si>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</si>
  <si>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</si>
  <si>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</si>
  <si>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</si>
  <si>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</si>
  <si>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</si>
  <si>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</si>
  <si>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</si>
  <si>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</si>
  <si>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</si>
  <si>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</si>
  <si>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</si>
  <si>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</si>
  <si>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</si>
  <si>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</si>
  <si>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</si>
  <si>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</si>
  <si>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</si>
  <si>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</si>
  <si>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</si>
  <si>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</si>
  <si>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</si>
  <si>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</si>
  <si>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</si>
  <si>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</si>
  <si>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</si>
  <si>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</si>
  <si>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</si>
  <si>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</si>
  <si>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</si>
  <si>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</si>
  <si>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</si>
  <si>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</si>
  <si>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</si>
  <si>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</si>
  <si>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</si>
  <si>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</si>
  <si>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</si>
  <si>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</si>
  <si>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</si>
  <si>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</si>
  <si>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</si>
  <si>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</si>
  <si>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</si>
  <si>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</si>
  <si>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</si>
  <si>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</si>
  <si>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</si>
  <si>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</si>
  <si>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</si>
  <si>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</si>
  <si>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</si>
  <si>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</si>
  <si>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</si>
  <si>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</si>
  <si>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</si>
  <si>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</si>
  <si>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</si>
  <si>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</si>
  <si>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</si>
  <si>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</si>
  <si>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</si>
  <si>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</si>
  <si>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</si>
  <si>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</si>
  <si>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</si>
  <si>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</si>
  <si>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</si>
  <si>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</si>
  <si>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</si>
  <si>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</si>
  <si>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</si>
  <si>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</si>
  <si>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</si>
  <si>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</si>
  <si>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</si>
  <si>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</si>
  <si>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</si>
  <si>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</si>
  <si>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</si>
  <si>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</si>
  <si>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</si>
  <si>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</si>
  <si>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</si>
  <si>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</si>
  <si>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</si>
  <si>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</si>
  <si>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</si>
  <si>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</si>
  <si>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</si>
  <si>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</si>
  <si>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</si>
  <si>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</si>
  <si>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</si>
  <si>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</si>
  <si>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</si>
  <si>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</si>
  <si>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</si>
  <si>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</si>
  <si>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</si>
  <si>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</si>
  <si>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</si>
  <si>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</si>
  <si>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</si>
  <si>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</si>
  <si>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</si>
  <si>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</si>
  <si>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</si>
  <si>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</si>
  <si>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</si>
  <si>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</si>
  <si>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</si>
  <si>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</si>
  <si>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</si>
  <si>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</si>
  <si>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</si>
  <si>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</si>
  <si>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</si>
  <si>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</si>
  <si>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</si>
  <si>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</si>
  <si>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</si>
  <si>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</si>
  <si>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</si>
  <si>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</si>
  <si>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</si>
  <si>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</si>
  <si>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</si>
  <si>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</si>
  <si>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</si>
  <si>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</si>
  <si>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</si>
  <si>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</si>
  <si>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</si>
  <si>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</si>
  <si>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</si>
  <si>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</si>
  <si>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</si>
  <si>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</si>
  <si>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</si>
  <si>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</si>
  <si>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</si>
  <si>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</si>
  <si>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</si>
  <si>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</si>
  <si>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</si>
  <si>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</si>
  <si>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</si>
  <si>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</si>
  <si>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</si>
  <si>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</si>
  <si>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</si>
  <si>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</si>
  <si>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</si>
  <si>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</si>
  <si>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</si>
  <si>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</si>
  <si>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</si>
  <si>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</si>
  <si>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</si>
  <si>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</si>
  <si>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</si>
  <si>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</si>
  <si>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</si>
  <si>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</si>
  <si>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</si>
  <si>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</si>
  <si>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</si>
  <si>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</si>
  <si>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</si>
  <si>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</si>
  <si>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</si>
  <si>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</si>
  <si>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</si>
  <si>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</si>
  <si>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</si>
  <si>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</si>
  <si>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</si>
  <si>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</si>
  <si>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</si>
  <si>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</si>
  <si>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</si>
  <si>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</si>
  <si>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</si>
  <si>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</si>
  <si>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</si>
  <si>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</si>
  <si>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</si>
  <si>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</si>
  <si>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</si>
  <si>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</si>
  <si>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</si>
  <si>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</si>
  <si>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</si>
  <si>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</si>
  <si>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</si>
  <si>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</si>
  <si>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</si>
  <si>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</si>
  <si>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</si>
  <si>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</si>
  <si>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</si>
  <si>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</si>
  <si>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</si>
  <si>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</si>
  <si>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</si>
  <si>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</si>
  <si>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</si>
  <si>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</si>
  <si>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</si>
  <si>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</si>
  <si>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</si>
  <si>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</si>
  <si>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</si>
  <si>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</si>
  <si>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</si>
  <si>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</si>
  <si>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</si>
  <si>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</si>
  <si>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</si>
  <si>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</si>
  <si>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</si>
  <si>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</si>
  <si>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</si>
  <si>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</si>
  <si>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</si>
  <si>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</si>
  <si>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</si>
  <si>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</si>
  <si>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</si>
  <si>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</si>
  <si>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</si>
  <si>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</si>
  <si>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</si>
  <si>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</si>
  <si>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</si>
  <si>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</si>
  <si>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</si>
  <si>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</si>
  <si>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</si>
  <si>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</si>
  <si>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</si>
  <si>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</si>
  <si>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</si>
  <si>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</si>
  <si>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</si>
  <si>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</si>
  <si>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</si>
  <si>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</si>
  <si>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</si>
  <si>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</si>
  <si>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</si>
  <si>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</si>
  <si>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</si>
  <si>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</si>
  <si>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</si>
  <si>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</si>
  <si>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</si>
  <si>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</si>
  <si>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</si>
  <si>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</si>
  <si>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</si>
  <si>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</si>
  <si>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</si>
  <si>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</si>
  <si>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</si>
  <si>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</si>
  <si>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</si>
  <si>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</si>
  <si>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</si>
  <si>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</si>
  <si>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</si>
  <si>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</si>
  <si>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</si>
  <si>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</si>
  <si>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</si>
  <si>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</si>
  <si>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</si>
  <si>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</si>
  <si>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</si>
  <si>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</si>
  <si>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</si>
  <si>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</si>
  <si>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</si>
  <si>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</si>
  <si>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</si>
  <si>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</si>
  <si>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</si>
  <si>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</si>
  <si>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</si>
  <si>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</si>
  <si>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</si>
  <si>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</si>
  <si>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</si>
  <si>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</si>
  <si>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</si>
  <si>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</si>
  <si>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</si>
  <si>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</si>
  <si>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</si>
  <si>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</si>
  <si>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</si>
  <si>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</si>
  <si>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</si>
  <si>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</si>
  <si>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</si>
  <si>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</si>
  <si>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</si>
  <si>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</si>
  <si>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</si>
  <si>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</si>
  <si>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</si>
  <si>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</si>
  <si>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</si>
  <si>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</si>
  <si>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</si>
  <si>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</si>
  <si>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</si>
  <si>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</si>
  <si>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</si>
  <si>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</si>
  <si>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</si>
  <si>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</si>
  <si>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</si>
  <si>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</si>
  <si>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</si>
  <si>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</si>
  <si>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</si>
  <si>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</si>
  <si>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</si>
  <si>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</si>
  <si>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</si>
  <si>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</si>
  <si>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</si>
  <si>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</si>
  <si>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</si>
  <si>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</si>
  <si>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</si>
  <si>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</si>
  <si>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</si>
  <si>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</si>
  <si>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</si>
  <si>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</si>
  <si>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</si>
  <si>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</si>
  <si>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</si>
  <si>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</si>
  <si>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</si>
  <si>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</si>
  <si>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</si>
  <si>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</si>
  <si>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</si>
  <si>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</si>
  <si>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</si>
  <si>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</si>
  <si>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</si>
  <si>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</si>
  <si>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</si>
  <si>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</si>
  <si>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</si>
  <si>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</si>
  <si>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</si>
  <si>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</si>
  <si>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</si>
  <si>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</si>
  <si>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</si>
  <si>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</si>
  <si>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</si>
  <si>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</si>
  <si>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</si>
  <si>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</si>
  <si>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</si>
  <si>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</si>
  <si>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</si>
  <si>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</si>
  <si>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</si>
  <si>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</si>
  <si>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</si>
  <si>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</si>
  <si>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</si>
  <si>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</si>
  <si>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</si>
  <si>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</si>
  <si>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</si>
  <si>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</si>
  <si>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</si>
  <si>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</si>
  <si>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</si>
  <si>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</si>
  <si>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</si>
  <si>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</si>
  <si>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</si>
  <si>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</si>
  <si>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</si>
  <si>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</si>
  <si>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</si>
  <si>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</si>
  <si>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</si>
  <si>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</si>
  <si>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</si>
  <si>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</si>
  <si>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</si>
  <si>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</si>
  <si>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</si>
  <si>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</si>
  <si>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</si>
  <si>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</si>
  <si>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</si>
  <si>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</si>
  <si>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</si>
  <si>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</si>
  <si>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</si>
  <si>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</si>
  <si>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</si>
  <si>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</si>
  <si>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</si>
  <si>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</si>
  <si>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</si>
  <si>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</si>
  <si>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</si>
  <si>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</si>
  <si>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</si>
  <si>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</si>
  <si>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</si>
  <si>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</si>
  <si>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</si>
  <si>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</si>
  <si>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</si>
  <si>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</si>
  <si>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</si>
  <si>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</si>
  <si>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</si>
  <si>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</si>
  <si>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</si>
  <si>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</si>
  <si>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</si>
  <si>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</si>
  <si>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</si>
  <si>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</si>
  <si>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</si>
  <si>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</si>
  <si>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</si>
  <si>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</si>
  <si>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</si>
  <si>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</si>
  <si>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</si>
  <si>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</si>
  <si>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</si>
  <si>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</si>
  <si>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</si>
  <si>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</si>
  <si>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</si>
  <si>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</si>
  <si>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</si>
  <si>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</si>
  <si>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</si>
  <si>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</si>
  <si>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</si>
  <si>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</si>
  <si>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</si>
  <si>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</si>
  <si>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</si>
  <si>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</si>
  <si>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</si>
  <si>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</si>
  <si>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</si>
  <si>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</si>
  <si>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</si>
  <si>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</si>
  <si>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</si>
  <si>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</si>
  <si>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</si>
  <si>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</si>
  <si>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</si>
  <si>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</si>
  <si>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</si>
  <si>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</si>
  <si>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</si>
  <si>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</si>
  <si>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</si>
  <si>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</si>
  <si>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</si>
  <si>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</si>
  <si>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</si>
  <si>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</si>
  <si>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</si>
  <si>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</si>
  <si>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</si>
  <si>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</si>
  <si>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</si>
  <si>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</si>
  <si>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</si>
  <si>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</si>
  <si>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</si>
  <si>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</si>
  <si>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</si>
  <si>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</si>
  <si>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</si>
  <si>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</si>
  <si>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</si>
  <si>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</si>
  <si>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</si>
  <si>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</si>
  <si>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</si>
  <si>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</si>
  <si>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</si>
  <si>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</si>
  <si>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</si>
  <si>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</si>
  <si>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</si>
  <si>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</si>
  <si>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</si>
  <si>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</si>
  <si>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</si>
  <si>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</si>
  <si>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</si>
  <si>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</si>
  <si>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</si>
  <si>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</si>
  <si>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</si>
  <si>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</si>
  <si>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</si>
  <si>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</si>
  <si>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</si>
  <si>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</si>
  <si>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</si>
  <si>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</si>
  <si>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</si>
  <si>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</si>
  <si>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</si>
  <si>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</si>
  <si>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</si>
  <si>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</si>
  <si>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</si>
  <si>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</si>
  <si>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</si>
  <si>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</si>
  <si>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</si>
  <si>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</si>
  <si>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</si>
  <si>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</si>
  <si>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</si>
  <si>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</si>
  <si>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</si>
  <si>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</si>
  <si>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</si>
  <si>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</si>
  <si>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</si>
  <si>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</si>
  <si>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</si>
  <si>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</si>
  <si>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</si>
  <si>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</si>
  <si>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</si>
  <si>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</si>
  <si>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</si>
  <si>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</si>
  <si>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</si>
  <si>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</si>
  <si>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</si>
  <si>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</si>
  <si>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</si>
  <si>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</si>
  <si>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</si>
  <si>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</si>
  <si>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</si>
  <si>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</si>
  <si>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</si>
  <si>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</si>
  <si>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</si>
  <si>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</si>
  <si>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</si>
  <si>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</si>
  <si>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</si>
  <si>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</si>
  <si>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</si>
  <si>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</si>
  <si>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</si>
  <si>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</si>
  <si>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</si>
  <si>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</si>
  <si>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</si>
  <si>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</si>
  <si>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</si>
  <si>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</si>
  <si>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</si>
  <si>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</si>
  <si>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</si>
  <si>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</si>
  <si>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</si>
  <si>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</si>
  <si>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</si>
  <si>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</si>
  <si>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</si>
  <si>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</si>
  <si>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</si>
  <si>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</si>
  <si>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</si>
  <si>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</si>
  <si>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</si>
  <si>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</si>
  <si>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</si>
  <si>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</si>
  <si>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</si>
  <si>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</si>
  <si>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</si>
  <si>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</si>
  <si>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</si>
  <si>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</si>
  <si>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</si>
  <si>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</si>
  <si>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</si>
  <si>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</si>
  <si>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</si>
  <si>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</si>
  <si>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</si>
  <si>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</si>
  <si>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</si>
  <si>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</si>
  <si>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</si>
  <si>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</si>
  <si>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</si>
  <si>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</si>
  <si>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</si>
  <si>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</si>
  <si>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</si>
  <si>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</si>
  <si>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</si>
  <si>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</si>
  <si>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</si>
  <si>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</si>
  <si>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</si>
  <si>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</si>
  <si>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</si>
  <si>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</si>
  <si>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</si>
  <si>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</si>
  <si>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</si>
  <si>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</si>
  <si>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</si>
  <si>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</si>
  <si>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</si>
  <si>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</si>
  <si>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</si>
  <si>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</si>
  <si>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</si>
  <si>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</si>
  <si>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</si>
  <si>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</si>
  <si>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</si>
  <si>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</si>
  <si>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</si>
  <si>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</si>
  <si>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</si>
  <si>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</si>
  <si>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</si>
  <si>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</si>
  <si>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</si>
  <si>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</si>
  <si>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</si>
  <si>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</si>
  <si>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</si>
  <si>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</si>
  <si>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</si>
  <si>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</si>
  <si>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</si>
  <si>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</si>
  <si>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</si>
  <si>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</si>
  <si>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</si>
  <si>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</si>
  <si>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</si>
  <si>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</si>
  <si>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</si>
  <si>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</si>
  <si>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</si>
  <si>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</si>
  <si>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</si>
  <si>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</si>
  <si>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</si>
  <si>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</si>
  <si>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</si>
  <si>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</si>
  <si>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</si>
  <si>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</si>
  <si>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</si>
  <si>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</si>
  <si>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</si>
  <si>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</si>
  <si>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</si>
  <si>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</si>
  <si>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</si>
  <si>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</si>
  <si>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</si>
  <si>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</si>
  <si>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</si>
  <si>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</si>
  <si>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</si>
  <si>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</si>
  <si>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</si>
  <si>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</si>
  <si>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</si>
  <si>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</si>
  <si>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</si>
  <si>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</si>
  <si>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</si>
  <si>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</si>
  <si>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</si>
  <si>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</si>
  <si>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</si>
  <si>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</si>
  <si>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</si>
  <si>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</si>
  <si>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</si>
  <si>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</si>
  <si>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</si>
  <si>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</si>
  <si>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</si>
  <si>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</si>
  <si>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</si>
  <si>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</si>
  <si>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</si>
  <si>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</si>
  <si>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</si>
  <si>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</si>
  <si>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</si>
  <si>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</si>
  <si>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</si>
  <si>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</si>
  <si>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</si>
  <si>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</si>
  <si>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</si>
  <si>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</si>
  <si>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</si>
  <si>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</si>
  <si>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</si>
  <si>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</si>
  <si>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</si>
  <si>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</si>
  <si>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</si>
  <si>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</si>
  <si>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</si>
  <si>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</si>
  <si>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</si>
  <si>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</si>
  <si>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</si>
  <si>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</si>
  <si>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</si>
  <si>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</si>
  <si>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</si>
  <si>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</si>
  <si>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</si>
  <si>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</si>
  <si>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</si>
  <si>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</si>
  <si>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</si>
  <si>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</si>
  <si>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</si>
  <si>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</si>
  <si>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</si>
  <si>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</si>
  <si>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</si>
  <si>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</si>
  <si>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</si>
  <si>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</si>
  <si>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</si>
  <si>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</si>
  <si>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</si>
  <si>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</si>
  <si>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</si>
  <si>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</si>
  <si>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</si>
  <si>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</si>
  <si>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</si>
  <si>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</si>
  <si>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</si>
  <si>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</si>
  <si>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</si>
  <si>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</si>
  <si>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</si>
  <si>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</si>
  <si>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</si>
  <si>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</si>
  <si>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</si>
  <si>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</si>
  <si>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</si>
  <si>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</si>
  <si>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</si>
  <si>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</si>
  <si>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</si>
  <si>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</si>
  <si>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</si>
  <si>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</si>
  <si>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</si>
  <si>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</si>
  <si>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</si>
  <si>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</si>
  <si>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</si>
  <si>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</si>
  <si>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</si>
  <si>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</si>
  <si>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</si>
  <si>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</si>
  <si>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</si>
  <si>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</si>
  <si>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</si>
  <si>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</si>
  <si>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</si>
  <si>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</si>
  <si>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</si>
  <si>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</si>
  <si>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</si>
  <si>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</si>
  <si>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</si>
  <si>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</si>
  <si>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</si>
  <si>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</si>
  <si>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</si>
  <si>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</si>
  <si>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</si>
  <si>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</si>
  <si>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</si>
  <si>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</si>
  <si>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</si>
  <si>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</si>
  <si>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</si>
  <si>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</si>
  <si>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</si>
  <si>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</si>
  <si>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</si>
  <si>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</si>
  <si>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</si>
  <si>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</si>
  <si>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</si>
  <si>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</si>
  <si>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</si>
  <si>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</si>
  <si>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</si>
  <si>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</si>
  <si>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</si>
  <si>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</si>
  <si>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</si>
  <si>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</si>
  <si>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</si>
  <si>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</si>
  <si>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</si>
  <si>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</si>
  <si>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</si>
  <si>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</si>
  <si>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</si>
  <si>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</si>
  <si>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</si>
  <si>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</si>
  <si>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</si>
  <si>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</si>
  <si>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</si>
  <si>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</si>
  <si>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</si>
  <si>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</si>
  <si>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</si>
  <si>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</si>
  <si>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</si>
  <si>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</si>
  <si>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</si>
  <si>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</si>
  <si>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</si>
  <si>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</si>
  <si>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</si>
  <si>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</si>
  <si>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</si>
  <si>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</si>
  <si>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</si>
  <si>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</si>
  <si>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</si>
  <si>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</si>
  <si>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</si>
  <si>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</si>
  <si>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</si>
  <si>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</si>
  <si>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</si>
  <si>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</si>
  <si>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</si>
  <si>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</si>
  <si>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</si>
  <si>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</si>
  <si>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</si>
  <si>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</si>
  <si>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</si>
  <si>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</si>
  <si>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</si>
  <si>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</si>
  <si>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</si>
  <si>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</si>
  <si>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</si>
  <si>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</si>
  <si>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</si>
  <si>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</si>
  <si>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</si>
  <si>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</si>
  <si>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</si>
  <si>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</si>
  <si>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</si>
  <si>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</si>
  <si>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</si>
  <si>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</si>
  <si>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</si>
  <si>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</si>
  <si>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</si>
  <si>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</si>
  <si>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</si>
  <si>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</si>
  <si>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</si>
  <si>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</si>
  <si>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</si>
  <si>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</si>
  <si>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</si>
  <si>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</si>
  <si>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</si>
  <si>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</si>
  <si>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</si>
  <si>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</si>
  <si>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</si>
  <si>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</si>
  <si>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</si>
  <si>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</si>
  <si>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</si>
  <si>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</si>
  <si>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</si>
  <si>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</si>
  <si>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</si>
  <si>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</si>
  <si>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</si>
  <si>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</si>
  <si>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</si>
  <si>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</si>
  <si>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</si>
  <si>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</si>
  <si>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</si>
  <si>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</si>
  <si>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</si>
  <si>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</si>
  <si>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</si>
  <si>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</si>
  <si>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</si>
  <si>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</si>
  <si>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</si>
  <si>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</si>
  <si>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</si>
  <si>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</si>
  <si>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</si>
  <si>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</si>
  <si>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</si>
  <si>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</si>
  <si>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</si>
  <si>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</si>
  <si>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</si>
  <si>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</si>
  <si>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</si>
  <si>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</si>
  <si>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</si>
  <si>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</si>
  <si>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</si>
  <si>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</si>
  <si>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</si>
  <si>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</si>
  <si>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</si>
  <si>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</si>
  <si>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</si>
  <si>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</si>
  <si>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</si>
  <si>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</si>
  <si>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</si>
  <si>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</si>
  <si>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</si>
  <si>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</si>
  <si>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</si>
  <si>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</si>
  <si>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</si>
  <si>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</si>
  <si>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</si>
  <si>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</si>
  <si>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</si>
  <si>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</si>
  <si>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</si>
  <si>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</si>
  <si>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</si>
  <si>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</si>
  <si>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</si>
  <si>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</si>
  <si>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</si>
  <si>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</si>
  <si>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</si>
  <si>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</si>
  <si>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</si>
  <si>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</si>
  <si>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</si>
  <si>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</si>
  <si>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</si>
  <si>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</si>
  <si>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</si>
  <si>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</si>
  <si>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</si>
  <si>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</si>
  <si>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</si>
  <si>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</si>
  <si>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</si>
  <si>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</si>
  <si>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</si>
  <si>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</si>
  <si>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</si>
  <si>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</si>
  <si>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</si>
  <si>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</si>
  <si>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</si>
  <si>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</si>
  <si>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</si>
  <si>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</si>
  <si>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</si>
  <si>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</si>
  <si>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</si>
  <si>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</si>
  <si>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</si>
  <si>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</si>
  <si>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</si>
  <si>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</si>
  <si>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</si>
  <si>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</si>
  <si>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</si>
  <si>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</si>
  <si>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</si>
  <si>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</si>
  <si>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</si>
  <si>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</si>
  <si>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</si>
  <si>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</si>
  <si>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</si>
  <si>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</si>
  <si>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</si>
  <si>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</si>
  <si>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</si>
  <si>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</si>
  <si>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</si>
  <si>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</si>
  <si>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</si>
  <si>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</si>
  <si>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</si>
  <si>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</si>
  <si>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</si>
  <si>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</si>
  <si>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</si>
  <si>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</si>
  <si>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</si>
  <si>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</si>
  <si>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</si>
  <si>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</si>
  <si>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</si>
  <si>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</si>
  <si>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</si>
  <si>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</si>
  <si>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</si>
  <si>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</si>
  <si>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</si>
  <si>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</si>
  <si>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</si>
  <si>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</si>
  <si>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</si>
  <si>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</si>
  <si>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</si>
  <si>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</si>
  <si>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</si>
  <si>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</si>
  <si>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</si>
  <si>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</si>
  <si>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</si>
  <si>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</si>
  <si>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</si>
  <si>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</si>
  <si>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</si>
  <si>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</si>
  <si>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</si>
  <si>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</si>
  <si>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</si>
  <si>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</si>
  <si>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</si>
  <si>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</si>
  <si>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</si>
  <si>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</si>
  <si>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</si>
  <si>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</si>
  <si>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</si>
  <si>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</si>
  <si>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</si>
  <si>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</si>
  <si>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</si>
  <si>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</si>
  <si>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</si>
  <si>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</si>
  <si>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</si>
  <si>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</si>
  <si>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</si>
  <si>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</si>
  <si>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</si>
  <si>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</si>
  <si>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</si>
  <si>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</si>
  <si>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</si>
  <si>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</si>
  <si>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</si>
  <si>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</si>
  <si>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</si>
  <si>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</si>
  <si>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</si>
  <si>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</si>
  <si>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</si>
  <si>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</si>
  <si>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</si>
  <si>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</si>
  <si>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</si>
  <si>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</si>
  <si>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</si>
  <si>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</si>
  <si>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</si>
  <si>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</si>
  <si>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</si>
  <si>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</si>
  <si>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</si>
  <si>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</si>
  <si>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</si>
  <si>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</si>
  <si>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</si>
  <si>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</si>
  <si>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</si>
  <si>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</si>
  <si>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</si>
  <si>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</si>
  <si>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</si>
  <si>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</si>
  <si>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</si>
  <si>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</si>
  <si>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</si>
  <si>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</si>
  <si>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</si>
  <si>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</si>
  <si>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</si>
  <si>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</si>
  <si>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</si>
  <si>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</si>
  <si>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</si>
  <si>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</si>
  <si>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</si>
  <si>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</si>
  <si>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</si>
  <si>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</si>
  <si>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</si>
  <si>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</si>
  <si>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</si>
  <si>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</si>
  <si>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</si>
  <si>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</si>
  <si>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</si>
  <si>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</si>
  <si>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</si>
  <si>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</si>
  <si>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</si>
  <si>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</si>
  <si>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</si>
  <si>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</si>
  <si>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</si>
  <si>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</si>
  <si>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</si>
  <si>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</si>
  <si>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</si>
  <si>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</si>
  <si>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</si>
  <si>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</si>
  <si>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</si>
  <si>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</si>
  <si>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</si>
  <si>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</si>
  <si>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</si>
  <si>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</si>
  <si>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</si>
  <si>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</si>
  <si>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</si>
  <si>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</si>
  <si>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</si>
  <si>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</si>
  <si>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</si>
  <si>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</si>
  <si>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</si>
  <si>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</si>
  <si>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</si>
  <si>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</si>
  <si>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</si>
  <si>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</si>
  <si>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</si>
  <si>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</si>
  <si>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</si>
  <si>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</si>
  <si>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</si>
  <si>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</si>
  <si>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</si>
  <si>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</si>
  <si>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</si>
  <si>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</si>
  <si>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</si>
  <si>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</si>
  <si>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</si>
  <si>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</si>
  <si>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</si>
  <si>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</si>
  <si>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</si>
  <si>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</si>
  <si>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</si>
  <si>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</si>
  <si>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</si>
  <si>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</si>
  <si>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</si>
  <si>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</si>
  <si>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</si>
  <si>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</si>
  <si>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</si>
  <si>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</si>
  <si>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</si>
  <si>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</si>
  <si>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</si>
  <si>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</si>
  <si>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</si>
  <si>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</si>
  <si>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</si>
  <si>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</si>
  <si>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</si>
  <si>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</si>
  <si>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</si>
  <si>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</si>
  <si>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</si>
  <si>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</si>
  <si>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</si>
  <si>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</si>
  <si>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</si>
  <si>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</si>
  <si>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</si>
  <si>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</si>
  <si>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</si>
  <si>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</si>
  <si>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</si>
  <si>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</si>
  <si>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</si>
  <si>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</si>
  <si>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</si>
  <si>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</si>
  <si>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</si>
  <si>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</si>
  <si>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</si>
  <si>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</si>
  <si>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</si>
  <si>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</si>
  <si>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</si>
  <si>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</si>
  <si>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</si>
  <si>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</si>
  <si>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</si>
  <si>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</si>
  <si>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</si>
  <si>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</si>
  <si>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</si>
  <si>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</si>
  <si>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</si>
  <si>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</si>
  <si>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</si>
  <si>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</si>
  <si>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</si>
  <si>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</si>
  <si>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</si>
  <si>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</si>
  <si>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</si>
  <si>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</si>
  <si>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</si>
  <si>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</si>
  <si>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</si>
  <si>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</si>
  <si>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</si>
  <si>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</si>
  <si>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</si>
  <si>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</si>
  <si>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</si>
  <si>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</si>
  <si>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</si>
  <si>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</si>
  <si>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</si>
  <si>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</si>
  <si>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</si>
  <si>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</si>
  <si>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</si>
  <si>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</si>
  <si>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</si>
  <si>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</si>
  <si>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</si>
  <si>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</si>
  <si>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</si>
  <si>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</si>
  <si>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</si>
  <si>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</si>
  <si>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</si>
  <si>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</si>
  <si>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</si>
  <si>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</si>
  <si>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</si>
  <si>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</si>
  <si>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</si>
  <si>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</si>
  <si>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</si>
  <si>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</si>
  <si>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</si>
  <si>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</si>
  <si>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</si>
  <si>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</si>
  <si>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</si>
  <si>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</si>
  <si>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</si>
  <si>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</si>
  <si>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</si>
  <si>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</si>
  <si>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</si>
  <si>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</si>
  <si>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</si>
  <si>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</si>
  <si>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</si>
  <si>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</si>
  <si>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</si>
  <si>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</si>
  <si>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</si>
  <si>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</si>
  <si>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</si>
  <si>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</si>
  <si>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</si>
  <si>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</si>
  <si>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</si>
  <si>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</si>
  <si>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</si>
  <si>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</si>
  <si>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</si>
  <si>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</si>
  <si>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</si>
  <si>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</si>
  <si>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</si>
  <si>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</si>
  <si>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</si>
  <si>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</si>
  <si>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</si>
  <si>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</si>
  <si>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</si>
  <si>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</si>
  <si>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</si>
  <si>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</si>
  <si>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</si>
  <si>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</si>
  <si>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</si>
  <si>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</si>
  <si>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</si>
  <si>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</si>
  <si>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</si>
  <si>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</si>
  <si>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</si>
  <si>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</si>
  <si>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</si>
  <si>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</si>
  <si>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</si>
  <si>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</si>
  <si>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</si>
  <si>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</si>
  <si>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</si>
  <si>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</si>
  <si>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</si>
  <si>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</si>
  <si>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</si>
  <si>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</si>
  <si>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</si>
  <si>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</si>
  <si>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</si>
  <si>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</si>
  <si>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</si>
  <si>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</si>
  <si>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</si>
  <si>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</si>
  <si>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</si>
  <si>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</si>
  <si>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</si>
  <si>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</si>
  <si>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</si>
  <si>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</si>
  <si>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</si>
  <si>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</si>
  <si>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</si>
  <si>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</si>
  <si>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</si>
  <si>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</si>
  <si>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</si>
  <si>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</si>
  <si>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</si>
  <si>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</si>
  <si>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</si>
  <si>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</si>
  <si>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</si>
  <si>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</si>
  <si>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</si>
  <si>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</si>
  <si>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</si>
  <si>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</si>
  <si>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</si>
  <si>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</si>
  <si>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</si>
  <si>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</si>
  <si>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</si>
  <si>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</si>
  <si>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</si>
  <si>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</si>
  <si>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</si>
  <si>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</si>
  <si>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</si>
  <si>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</si>
  <si>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</si>
  <si>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</si>
  <si>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</si>
  <si>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</si>
  <si>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</si>
  <si>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</si>
  <si>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</si>
  <si>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</si>
  <si>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</si>
  <si>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</si>
  <si>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</si>
  <si>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</si>
  <si>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</si>
  <si>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</si>
  <si>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</si>
  <si>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</si>
  <si>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</si>
  <si>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</si>
  <si>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</si>
  <si>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</si>
  <si>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</si>
  <si>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</si>
  <si>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</si>
  <si>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</si>
  <si>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</si>
  <si>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</si>
  <si>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</si>
  <si>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</si>
  <si>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</si>
  <si>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</si>
  <si>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</si>
  <si>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</si>
  <si>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</si>
  <si>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</si>
  <si>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</si>
  <si>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</si>
  <si>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</si>
  <si>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</si>
  <si>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</si>
  <si>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</si>
  <si>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</si>
  <si>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</si>
  <si>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</si>
  <si>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</si>
  <si>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</si>
  <si>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</si>
  <si>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</si>
  <si>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</si>
  <si>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</si>
  <si>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</si>
  <si>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</si>
  <si>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</si>
  <si>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</si>
  <si>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</si>
  <si>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</si>
  <si>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</si>
  <si>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</si>
  <si>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</si>
  <si>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</si>
  <si>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</si>
  <si>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</si>
  <si>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</si>
  <si>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</si>
  <si>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</si>
  <si>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</si>
  <si>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</si>
  <si>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</si>
  <si>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</si>
  <si>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</si>
  <si>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</si>
  <si>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</si>
  <si>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</si>
  <si>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</si>
  <si>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</si>
  <si>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</si>
  <si>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</si>
  <si>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</si>
  <si>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</si>
  <si>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</si>
  <si>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</si>
  <si>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</si>
  <si>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</si>
  <si>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</si>
  <si>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</si>
  <si>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</si>
  <si>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</si>
  <si>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</si>
  <si>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</si>
  <si>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</si>
  <si>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</si>
  <si>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</si>
  <si>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</si>
  <si>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</si>
  <si>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</si>
  <si>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</si>
  <si>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</si>
  <si>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</si>
  <si>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</si>
  <si>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</si>
  <si>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</si>
  <si>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</si>
  <si>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</si>
  <si>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</si>
  <si>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</si>
  <si>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</si>
  <si>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</si>
  <si>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</si>
  <si>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</si>
  <si>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</si>
  <si>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</si>
  <si>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</si>
  <si>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</si>
  <si>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</si>
  <si>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</si>
  <si>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</si>
  <si>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</si>
  <si>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</si>
  <si>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</si>
  <si>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</si>
  <si>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</si>
  <si>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</si>
  <si>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</si>
  <si>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</si>
  <si>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</si>
  <si>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</si>
  <si>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</si>
  <si>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</si>
  <si>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</si>
  <si>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</si>
  <si>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</si>
  <si>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</si>
  <si>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</si>
  <si>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</si>
  <si>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</si>
  <si>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</si>
  <si>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</si>
  <si>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</si>
  <si>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</si>
  <si>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</si>
  <si>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</si>
  <si>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</si>
  <si>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</si>
  <si>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</si>
  <si>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</si>
  <si>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</si>
  <si>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</si>
  <si>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</si>
  <si>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</si>
  <si>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</si>
  <si>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</si>
  <si>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</si>
  <si>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</si>
  <si>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</si>
  <si>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</si>
  <si>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</si>
  <si>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</si>
  <si>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</si>
  <si>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</si>
  <si>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</si>
  <si>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</si>
  <si>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</si>
  <si>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</si>
  <si>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</si>
  <si>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</si>
  <si>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</si>
  <si>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</si>
  <si>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</si>
  <si>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</si>
  <si>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</si>
  <si>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</si>
  <si>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</si>
  <si>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</si>
  <si>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</si>
  <si>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</si>
  <si>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</si>
  <si>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</si>
  <si>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</si>
  <si>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</si>
  <si>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</si>
  <si>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</si>
  <si>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</si>
  <si>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</si>
  <si>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</si>
  <si>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</si>
  <si>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</si>
  <si>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</si>
  <si>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</si>
  <si>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</si>
  <si>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</si>
  <si>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</si>
  <si>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</si>
  <si>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</si>
  <si>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</si>
  <si>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</si>
  <si>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</si>
  <si>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</si>
  <si>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</si>
  <si>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</si>
  <si>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</si>
  <si>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</si>
  <si>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</si>
  <si>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</si>
  <si>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</si>
  <si>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</si>
  <si>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</si>
  <si>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</si>
  <si>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</si>
  <si>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</si>
  <si>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</si>
  <si>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</si>
  <si>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</si>
  <si>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</si>
  <si>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</si>
  <si>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</si>
  <si>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</si>
  <si>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</si>
  <si>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</si>
  <si>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</si>
  <si>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</si>
  <si>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</si>
  <si>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</si>
  <si>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</si>
  <si>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</si>
  <si>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</si>
  <si>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</si>
  <si>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</si>
  <si>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</si>
  <si>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</si>
  <si>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</si>
  <si>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</si>
  <si>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</si>
  <si>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</si>
  <si>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</si>
  <si>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</si>
  <si>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</si>
  <si>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</si>
  <si>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</si>
  <si>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</si>
  <si>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</si>
  <si>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</si>
  <si>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</si>
  <si>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</si>
  <si>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</si>
  <si>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</si>
  <si>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</si>
  <si>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</si>
  <si>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</si>
  <si>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</si>
  <si>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</si>
  <si>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</si>
  <si>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</si>
  <si>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</si>
  <si>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</si>
  <si>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</si>
  <si>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</si>
  <si>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</si>
  <si>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</si>
  <si>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</si>
  <si>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</si>
  <si>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</si>
  <si>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</si>
  <si>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</si>
  <si>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</si>
  <si>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</si>
  <si>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</si>
  <si>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</si>
  <si>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</si>
  <si>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</si>
  <si>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</si>
  <si>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</si>
  <si>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</si>
  <si>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</si>
  <si>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</si>
  <si>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</si>
  <si>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</si>
  <si>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</si>
  <si>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</si>
  <si>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</si>
  <si>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</si>
  <si>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</si>
  <si>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</si>
  <si>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</si>
  <si>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</si>
  <si>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</si>
  <si>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</si>
  <si>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</si>
  <si>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</si>
  <si>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</si>
  <si>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</si>
  <si>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</si>
  <si>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</si>
  <si>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</si>
  <si>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</si>
  <si>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</si>
  <si>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</si>
  <si>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</si>
  <si>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</si>
  <si>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</si>
  <si>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</si>
  <si>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</si>
  <si>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</si>
  <si>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</si>
  <si>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</si>
  <si>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</si>
  <si>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</si>
  <si>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</si>
  <si>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</si>
  <si>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</si>
  <si>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</si>
  <si>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</si>
  <si>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</si>
  <si>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</si>
  <si>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</si>
  <si>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</si>
  <si>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</si>
  <si>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</si>
  <si>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</si>
  <si>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</si>
  <si>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</si>
  <si>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</si>
  <si>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</si>
  <si>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</si>
  <si>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</si>
  <si>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</si>
  <si>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</si>
  <si>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</si>
  <si>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</si>
  <si>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</si>
  <si>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</si>
  <si>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</si>
  <si>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</si>
  <si>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</si>
  <si>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</si>
  <si>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</si>
  <si>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</si>
  <si>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</si>
  <si>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</si>
  <si>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</si>
  <si>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</si>
  <si>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</si>
  <si>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</si>
  <si>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</si>
  <si>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</si>
  <si>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</si>
  <si>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</si>
  <si>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</si>
  <si>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</si>
  <si>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</si>
  <si>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</si>
  <si>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</si>
  <si>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</si>
  <si>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</si>
  <si>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</si>
  <si>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</si>
  <si>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</si>
  <si>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</si>
  <si>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</si>
  <si>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</si>
  <si>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</si>
  <si>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</si>
  <si>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</si>
  <si>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</si>
  <si>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</si>
  <si>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</si>
  <si>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</si>
  <si>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</si>
  <si>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</si>
  <si>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</si>
  <si>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</si>
  <si>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</si>
  <si>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</si>
  <si>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</si>
  <si>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</si>
  <si>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</si>
  <si>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</si>
  <si>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</si>
  <si>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</si>
  <si>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</si>
  <si>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</si>
  <si>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</si>
  <si>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</si>
  <si>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</si>
  <si>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</si>
  <si>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</si>
  <si>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</si>
  <si>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</si>
  <si>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</si>
  <si>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</si>
  <si>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</si>
  <si>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</si>
  <si>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</si>
  <si>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</si>
  <si>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</si>
  <si>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</si>
  <si>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</si>
  <si>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</si>
  <si>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</si>
  <si>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</si>
  <si>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</si>
  <si>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</si>
  <si>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</si>
  <si>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</si>
  <si>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</si>
  <si>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</si>
  <si>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</si>
  <si>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</si>
  <si>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</si>
  <si>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</si>
  <si>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</si>
  <si>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</si>
  <si>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</si>
  <si>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</si>
  <si>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</si>
  <si>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</si>
  <si>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</si>
  <si>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</si>
  <si>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</si>
  <si>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</si>
  <si>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</si>
  <si>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</si>
  <si>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</si>
  <si>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</si>
  <si>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</si>
  <si>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</si>
  <si>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</si>
  <si>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</si>
  <si>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</si>
  <si>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</si>
  <si>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</si>
  <si>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</si>
  <si>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</si>
  <si>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</si>
  <si>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</si>
  <si>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</si>
  <si>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</si>
  <si>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</si>
  <si>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</si>
  <si>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</si>
  <si>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</si>
  <si>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</si>
  <si>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</si>
  <si>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</si>
  <si>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</si>
  <si>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</si>
  <si>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</si>
  <si>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</si>
  <si>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</si>
  <si>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</si>
  <si>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</si>
  <si>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</si>
  <si>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</si>
  <si>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</si>
  <si>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</si>
  <si>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</si>
  <si>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</si>
  <si>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</si>
  <si>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</si>
  <si>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</si>
  <si>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</si>
  <si>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</si>
  <si>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</si>
  <si>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</si>
  <si>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</si>
  <si>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</si>
  <si>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</si>
  <si>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</si>
  <si>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</si>
  <si>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</si>
  <si>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</si>
  <si>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</si>
  <si>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</si>
  <si>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</si>
  <si>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</si>
  <si>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</si>
  <si>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</si>
  <si>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</si>
  <si>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</si>
  <si>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</si>
  <si>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</si>
  <si>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</si>
  <si>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</si>
  <si>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</si>
  <si>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</si>
  <si>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</si>
  <si>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</si>
  <si>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</si>
  <si>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</si>
  <si>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</si>
  <si>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</si>
  <si>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</si>
  <si>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</si>
  <si>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</si>
  <si>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</si>
  <si>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</si>
  <si>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</si>
  <si>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</si>
  <si>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</si>
  <si>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</si>
  <si>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</si>
  <si>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</si>
  <si>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</si>
  <si>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</si>
  <si>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</si>
  <si>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</si>
  <si>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</si>
  <si>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</si>
  <si>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</si>
  <si>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</si>
  <si>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</si>
  <si>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</si>
  <si>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</si>
  <si>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</si>
  <si>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</si>
  <si>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</si>
  <si>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</si>
  <si>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</si>
  <si>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</si>
  <si>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</si>
  <si>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</si>
  <si>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</si>
  <si>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</si>
  <si>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</si>
  <si>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</si>
  <si>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</si>
  <si>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</si>
  <si>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</si>
  <si>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</si>
  <si>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</si>
  <si>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</si>
  <si>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</si>
  <si>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</si>
  <si>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</si>
  <si>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</si>
  <si>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</si>
  <si>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</si>
  <si>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</si>
  <si>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</si>
  <si>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</si>
  <si>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</si>
  <si>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</si>
  <si>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</si>
  <si>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</si>
  <si>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</si>
  <si>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</si>
  <si>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</si>
  <si>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</si>
  <si>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</si>
  <si>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</si>
  <si>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</si>
  <si>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</si>
  <si>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</si>
  <si>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</si>
  <si>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</si>
  <si>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</si>
  <si>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</si>
  <si>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</si>
  <si>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</si>
  <si>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</si>
  <si>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</si>
  <si>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</si>
  <si>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</si>
  <si>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</si>
  <si>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</si>
  <si>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</si>
  <si>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</si>
  <si>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</si>
  <si>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</si>
  <si>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</si>
  <si>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</si>
  <si>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</si>
  <si>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</si>
  <si>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</si>
  <si>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</si>
  <si>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</si>
  <si>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</si>
  <si>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</si>
  <si>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</si>
  <si>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</si>
  <si>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</si>
  <si>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</si>
  <si>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</si>
  <si>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</si>
  <si>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</si>
  <si>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</si>
  <si>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</si>
  <si>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</si>
  <si>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</si>
  <si>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</si>
  <si>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</si>
  <si>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</si>
  <si>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</si>
  <si>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</si>
  <si>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</si>
  <si>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</si>
  <si>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</si>
  <si>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</si>
  <si>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</si>
  <si>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</si>
  <si>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</si>
  <si>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</si>
  <si>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</si>
  <si>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</si>
  <si>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</si>
  <si>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</si>
  <si>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</si>
  <si>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</si>
  <si>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</si>
  <si>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</si>
  <si>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</si>
  <si>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</si>
  <si>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</si>
  <si>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</si>
  <si>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</si>
  <si>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</si>
  <si>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</si>
  <si>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</si>
  <si>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</si>
  <si>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</si>
  <si>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</si>
  <si>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</si>
  <si>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</si>
  <si>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</si>
  <si>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</si>
  <si>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</si>
  <si>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</si>
  <si>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</si>
  <si>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</si>
  <si>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</si>
  <si>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</si>
  <si>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</si>
  <si>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</si>
  <si>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</si>
  <si>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</si>
  <si>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</si>
  <si>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</si>
  <si>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</si>
  <si>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</si>
  <si>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</si>
  <si>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</si>
  <si>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</si>
  <si>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</si>
  <si>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</si>
  <si>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</si>
  <si>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</si>
  <si>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</si>
  <si>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</si>
  <si>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</si>
  <si>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</si>
  <si>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</si>
  <si>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</si>
  <si>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</si>
  <si>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</si>
  <si>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</si>
  <si>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</si>
  <si>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</si>
  <si>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</si>
  <si>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</si>
  <si>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</si>
  <si>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</si>
  <si>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</si>
  <si>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</si>
  <si>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</si>
  <si>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</si>
  <si>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</si>
  <si>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</si>
  <si>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</si>
  <si>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</si>
  <si>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</si>
  <si>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</si>
  <si>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</si>
  <si>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</si>
  <si>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</si>
  <si>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</si>
  <si>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</si>
  <si>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</si>
  <si>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</si>
  <si>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</si>
  <si>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</si>
  <si>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</si>
  <si>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</si>
  <si>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</si>
  <si>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</si>
  <si>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</si>
  <si>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</si>
  <si>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</si>
  <si>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</si>
  <si>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</si>
  <si>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</si>
  <si>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</si>
  <si>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</si>
  <si>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</si>
  <si>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</si>
  <si>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</si>
  <si>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</si>
  <si>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</si>
  <si>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</si>
  <si>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</si>
  <si>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</si>
  <si>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</si>
  <si>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</si>
  <si>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</si>
  <si>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</si>
  <si>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</si>
  <si>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</si>
  <si>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</si>
  <si>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</si>
  <si>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</si>
  <si>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</si>
  <si>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</si>
  <si>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</si>
  <si>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</si>
  <si>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</si>
  <si>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</si>
  <si>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</si>
  <si>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</si>
  <si>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</si>
  <si>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</si>
  <si>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</si>
  <si>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</si>
  <si>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</si>
  <si>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</si>
  <si>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</si>
  <si>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</si>
  <si>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</si>
  <si>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</si>
  <si>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</si>
  <si>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</si>
  <si>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</si>
  <si>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</si>
  <si>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</si>
  <si>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</si>
  <si>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</si>
  <si>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</si>
  <si>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</si>
  <si>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</si>
  <si>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</si>
  <si>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</si>
  <si>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</si>
  <si>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</si>
  <si>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</si>
  <si>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</si>
  <si>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</si>
  <si>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</si>
  <si>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</si>
  <si>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</si>
  <si>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</si>
  <si>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</si>
  <si>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</si>
  <si>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</si>
  <si>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</si>
  <si>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</si>
  <si>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</si>
  <si>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</si>
  <si>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</si>
  <si>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</si>
  <si>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</si>
  <si>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</si>
  <si>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</si>
  <si>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</si>
  <si>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</si>
  <si>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</si>
  <si>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</si>
  <si>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</si>
  <si>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</si>
  <si>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</si>
  <si>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</si>
  <si>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</si>
  <si>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</si>
  <si>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</si>
  <si>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</si>
  <si>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</si>
  <si>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</si>
  <si>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</si>
  <si>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</si>
  <si>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</si>
  <si>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</si>
  <si>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</si>
  <si>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</si>
  <si>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</si>
  <si>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</si>
  <si>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</si>
  <si>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</si>
  <si>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</si>
  <si>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</si>
  <si>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</si>
  <si>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</si>
  <si>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</si>
  <si>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</si>
  <si>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</si>
  <si>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</si>
  <si>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</si>
  <si>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</si>
  <si>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</si>
  <si>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</si>
  <si>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</si>
  <si>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</si>
  <si>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</si>
  <si>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</si>
  <si>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</si>
  <si>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</si>
  <si>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</si>
  <si>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</si>
  <si>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</si>
  <si>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</si>
  <si>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</si>
  <si>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</si>
  <si>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</si>
  <si>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</si>
  <si>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</si>
  <si>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</si>
  <si>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</si>
  <si>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</si>
  <si>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</si>
  <si>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</si>
  <si>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</si>
  <si>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</si>
  <si>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</si>
  <si>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</si>
  <si>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</si>
  <si>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</si>
  <si>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</si>
  <si>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</si>
  <si>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</si>
  <si>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</si>
  <si>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</si>
  <si>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</si>
  <si>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</si>
  <si>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</si>
  <si>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</si>
  <si>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</si>
  <si>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</si>
  <si>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</si>
  <si>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</si>
  <si>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</si>
  <si>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</si>
  <si>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</si>
  <si>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</si>
  <si>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</si>
  <si>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</si>
  <si>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</si>
  <si>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</si>
  <si>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</si>
  <si>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</si>
  <si>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</si>
  <si>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</si>
  <si>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</si>
  <si>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</si>
  <si>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</si>
  <si>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</si>
  <si>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</si>
  <si>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</si>
  <si>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</si>
  <si>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</si>
  <si>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</si>
  <si>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</si>
  <si>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</si>
  <si>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</si>
  <si>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</si>
  <si>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</si>
  <si>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</si>
  <si>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</si>
  <si>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</si>
  <si>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</si>
  <si>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</si>
  <si>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</si>
  <si>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</si>
  <si>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</si>
  <si>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</si>
  <si>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</si>
  <si>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</si>
  <si>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</si>
  <si>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</si>
  <si>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</si>
  <si>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</si>
  <si>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</si>
  <si>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</si>
  <si>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</si>
  <si>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</si>
  <si>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</si>
  <si>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</si>
  <si>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</si>
  <si>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</si>
  <si>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</si>
  <si>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</si>
  <si>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</si>
  <si>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</si>
  <si>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</si>
  <si>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</si>
  <si>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</si>
  <si>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</si>
  <si>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</si>
  <si>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</si>
  <si>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</si>
  <si>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</si>
  <si>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</si>
  <si>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</si>
  <si>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</si>
  <si>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</si>
  <si>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</si>
  <si>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</si>
  <si>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</si>
  <si>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</si>
  <si>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</si>
  <si>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</si>
  <si>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</si>
  <si>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</si>
  <si>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</si>
  <si>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</si>
  <si>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</si>
  <si>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</si>
  <si>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</si>
  <si>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</si>
  <si>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</si>
  <si>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</si>
  <si>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</si>
  <si>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</si>
  <si>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</si>
  <si>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</si>
  <si>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</si>
  <si>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</si>
  <si>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</si>
  <si>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</si>
  <si>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</si>
  <si>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</si>
  <si>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</si>
  <si>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</si>
  <si>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</si>
  <si>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</si>
  <si>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</si>
  <si>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</si>
  <si>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</si>
  <si>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</si>
  <si>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</si>
  <si>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</si>
  <si>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</si>
  <si>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</si>
  <si>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</si>
  <si>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</si>
  <si>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</si>
  <si>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</si>
  <si>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</si>
  <si>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</si>
  <si>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</si>
  <si>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</si>
  <si>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</si>
  <si>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</si>
  <si>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</si>
  <si>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</si>
  <si>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</si>
  <si>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</si>
  <si>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</si>
  <si>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</si>
  <si>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</si>
  <si>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</si>
  <si>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</si>
  <si>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</si>
  <si>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</si>
  <si>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</si>
  <si>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</si>
  <si>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</si>
  <si>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</si>
  <si>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</si>
  <si>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</si>
  <si>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</si>
  <si>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</si>
  <si>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</si>
  <si>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</si>
  <si>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</si>
  <si>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</si>
  <si>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</si>
  <si>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</si>
  <si>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</si>
  <si>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</si>
  <si>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</si>
  <si>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</si>
  <si>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</si>
  <si>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</si>
  <si>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</si>
  <si>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</si>
  <si>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</si>
  <si>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</si>
  <si>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</si>
  <si>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</si>
  <si>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</si>
  <si>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</si>
  <si>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</si>
  <si>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</si>
  <si>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</si>
  <si>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</si>
  <si>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</si>
  <si>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</si>
  <si>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</si>
  <si>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</si>
  <si>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</si>
  <si>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</si>
  <si>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</si>
  <si>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</si>
  <si>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</si>
  <si>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</si>
  <si>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</si>
  <si>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</si>
  <si>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</si>
  <si>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</si>
  <si>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</si>
  <si>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</si>
  <si>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</si>
  <si>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</si>
  <si>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</si>
  <si>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</si>
  <si>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</si>
  <si>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</si>
  <si>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</si>
  <si>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</si>
  <si>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</si>
  <si>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</si>
  <si>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</si>
  <si>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</si>
  <si>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</si>
  <si>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</si>
  <si>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</si>
  <si>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</si>
  <si>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</si>
  <si>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</si>
  <si>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</si>
  <si>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</si>
  <si>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</si>
  <si>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</si>
  <si>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</si>
  <si>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</si>
  <si>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</si>
  <si>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</si>
  <si>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</si>
  <si>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</si>
  <si>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</si>
  <si>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</si>
  <si>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</si>
  <si>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</si>
  <si>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</si>
  <si>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</si>
  <si>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</si>
  <si>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</si>
  <si>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</si>
  <si>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</si>
  <si>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</si>
  <si>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</si>
  <si>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</si>
  <si>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</si>
  <si>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</si>
  <si>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</si>
  <si>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</si>
  <si>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</si>
  <si>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</si>
  <si>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</si>
  <si>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</si>
  <si>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</si>
  <si>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</si>
  <si>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</si>
  <si>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</si>
  <si>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</si>
  <si>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</si>
  <si>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</si>
  <si>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</si>
  <si>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</si>
  <si>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</si>
  <si>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</si>
  <si>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</si>
  <si>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</si>
  <si>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</si>
  <si>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</si>
  <si>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</si>
  <si>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</si>
  <si>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</si>
  <si>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</si>
  <si>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</si>
  <si>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</si>
  <si>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</si>
  <si>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</si>
  <si>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</si>
  <si>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</si>
  <si>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</si>
  <si>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</si>
  <si>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</si>
  <si>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</si>
  <si>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</si>
  <si>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</si>
  <si>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</si>
  <si>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</si>
  <si>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</si>
  <si>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</si>
  <si>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</si>
  <si>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</si>
  <si>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</si>
  <si>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</si>
  <si>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</si>
  <si>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</si>
  <si>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</si>
  <si>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</si>
  <si>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</si>
  <si>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</si>
  <si>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</si>
  <si>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</si>
  <si>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</si>
  <si>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</si>
  <si>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</si>
  <si>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</si>
  <si>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</si>
  <si>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</si>
  <si>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</si>
  <si>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</si>
  <si>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</si>
  <si>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</si>
  <si>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</si>
  <si>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</si>
  <si>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</si>
  <si>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</si>
  <si>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</si>
  <si>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</si>
  <si>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</si>
  <si>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</si>
  <si>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</si>
  <si>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</si>
  <si>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</si>
  <si>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</si>
  <si>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</si>
  <si>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</si>
  <si>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</si>
  <si>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</si>
  <si>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</si>
  <si>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</si>
  <si>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</si>
  <si>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</si>
  <si>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</si>
  <si>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</si>
  <si>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</si>
  <si>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</si>
  <si>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</si>
  <si>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</si>
  <si>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</si>
  <si>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</si>
  <si>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</si>
  <si>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</si>
  <si>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</si>
  <si>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</si>
  <si>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</si>
  <si>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</si>
  <si>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</si>
  <si>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</si>
  <si>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</si>
  <si>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</si>
  <si>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</si>
  <si>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</si>
  <si>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</si>
  <si>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</si>
  <si>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</si>
  <si>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</si>
  <si>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</si>
  <si>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</si>
  <si>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</si>
  <si>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</si>
  <si>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</si>
  <si>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</si>
  <si>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</si>
  <si>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</si>
  <si>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</si>
  <si>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</si>
  <si>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</si>
  <si>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</si>
  <si>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</si>
  <si>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</si>
  <si>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</si>
  <si>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</si>
  <si>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</si>
  <si>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</si>
  <si>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</si>
  <si>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</si>
  <si>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</si>
  <si>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</si>
  <si>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</si>
  <si>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</si>
  <si>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</si>
  <si>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</si>
  <si>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</si>
  <si>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</si>
  <si>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</si>
  <si>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</si>
  <si>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</si>
  <si>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</si>
  <si>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</si>
  <si>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</si>
  <si>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</si>
  <si>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</si>
  <si>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</si>
  <si>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</si>
  <si>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</si>
  <si>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</si>
  <si>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</si>
  <si>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</si>
  <si>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</si>
  <si>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</si>
  <si>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</si>
  <si>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</si>
  <si>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</si>
  <si>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</si>
  <si>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</si>
  <si>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</si>
  <si>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</si>
  <si>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</si>
  <si>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</si>
  <si>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</si>
  <si>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</si>
  <si>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</si>
  <si>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</si>
  <si>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</si>
  <si>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</si>
  <si>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</si>
  <si>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</si>
  <si>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</si>
  <si>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</si>
  <si>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</si>
  <si>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</si>
  <si>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</si>
  <si>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</si>
  <si>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</si>
  <si>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</si>
  <si>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</si>
  <si>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</si>
  <si>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</si>
  <si>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</si>
  <si>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</si>
  <si>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</si>
  <si>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</si>
  <si>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</si>
  <si>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</si>
  <si>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</si>
  <si>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</si>
  <si>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</si>
  <si>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</si>
  <si>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</si>
  <si>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</si>
  <si>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</si>
  <si>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</si>
  <si>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</si>
  <si>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</si>
  <si>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</si>
  <si>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</si>
  <si>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</si>
  <si>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</si>
  <si>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</si>
  <si>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</si>
  <si>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</si>
  <si>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</si>
  <si>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</si>
  <si>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</si>
  <si>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</si>
  <si>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</si>
  <si>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</si>
  <si>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</si>
  <si>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</si>
  <si>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</si>
  <si>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</si>
  <si>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</si>
  <si>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</si>
  <si>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</si>
  <si>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</si>
  <si>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</si>
  <si>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</si>
  <si>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</si>
  <si>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</si>
  <si>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</si>
  <si>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</si>
  <si>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</si>
  <si>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</si>
  <si>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</si>
  <si>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</si>
  <si>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</si>
  <si>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</si>
  <si>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</si>
  <si>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</si>
  <si>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</si>
  <si>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</si>
  <si>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</si>
  <si>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</si>
  <si>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</si>
  <si>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</si>
  <si>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</si>
  <si>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</si>
  <si>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</si>
  <si>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</si>
  <si>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</si>
  <si>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</si>
  <si>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</si>
  <si>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</si>
  <si>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</si>
  <si>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</si>
  <si>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</si>
  <si>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</si>
  <si>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</si>
  <si>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</si>
  <si>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</si>
  <si>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</si>
  <si>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</si>
  <si>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</si>
  <si>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</si>
  <si>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</si>
  <si>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</si>
  <si>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</si>
  <si>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</si>
  <si>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</si>
  <si>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</si>
  <si>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</si>
  <si>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</si>
  <si>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</si>
  <si>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</si>
  <si>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</si>
  <si>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</si>
  <si>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</si>
  <si>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</si>
  <si>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</si>
  <si>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</si>
  <si>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</si>
  <si>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</si>
  <si>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</si>
  <si>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</si>
  <si>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</si>
  <si>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</si>
  <si>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</si>
  <si>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</si>
  <si>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</si>
  <si>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</si>
  <si>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</si>
  <si>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</si>
  <si>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</si>
  <si>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</si>
  <si>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</si>
  <si>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</si>
  <si>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</si>
  <si>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</si>
  <si>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</si>
  <si>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</si>
  <si>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</si>
  <si>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</si>
  <si>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</si>
  <si>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</si>
  <si>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</si>
  <si>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</si>
  <si>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</si>
  <si>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</si>
  <si>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</si>
  <si>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</si>
  <si>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</si>
  <si>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</si>
  <si>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</si>
  <si>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</si>
  <si>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</si>
  <si>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</si>
  <si>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</si>
  <si>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</si>
  <si>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</si>
  <si>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</si>
  <si>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</si>
  <si>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</si>
  <si>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</si>
  <si>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</si>
  <si>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</si>
  <si>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</si>
  <si>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</si>
  <si>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</si>
  <si>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</si>
  <si>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</si>
  <si>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</si>
  <si>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</si>
  <si>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</si>
  <si>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</si>
  <si>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</si>
  <si>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</si>
  <si>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</si>
  <si>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</si>
  <si>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</si>
  <si>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</si>
  <si>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</si>
  <si>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</si>
  <si>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</si>
  <si>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</si>
  <si>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</si>
  <si>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</si>
  <si>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</si>
  <si>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</si>
  <si>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</si>
  <si>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</si>
  <si>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</si>
  <si>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</si>
  <si>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</si>
  <si>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</si>
  <si>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</si>
  <si>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</si>
  <si>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</si>
  <si>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</si>
  <si>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</si>
  <si>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</si>
  <si>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</si>
  <si>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</si>
  <si>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</si>
  <si>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</si>
  <si>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</si>
  <si>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</si>
  <si>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</si>
  <si>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</si>
  <si>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</si>
  <si>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</si>
  <si>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</si>
  <si>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</si>
  <si>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</si>
  <si>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</si>
  <si>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</si>
  <si>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</si>
  <si>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</si>
  <si>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</si>
  <si>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</si>
  <si>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</si>
  <si>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</si>
  <si>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</si>
  <si>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</si>
  <si>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</si>
  <si>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</si>
  <si>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</si>
  <si>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</si>
  <si>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</si>
  <si>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</si>
  <si>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</si>
  <si>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</si>
  <si>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</si>
  <si>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</si>
  <si>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</si>
  <si>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</si>
  <si>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</si>
  <si>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</si>
  <si>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</si>
  <si>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</si>
  <si>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</si>
  <si>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</si>
  <si>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</si>
  <si>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</si>
  <si>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</si>
  <si>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</si>
  <si>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</si>
  <si>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</si>
  <si>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</si>
  <si>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</si>
  <si>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</si>
  <si>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</si>
  <si>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</si>
  <si>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</si>
  <si>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</si>
  <si>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</si>
  <si>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</si>
  <si>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</si>
  <si>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</si>
  <si>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</si>
  <si>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</si>
  <si>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</si>
  <si>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</si>
  <si>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</si>
  <si>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</si>
  <si>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</si>
  <si>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</si>
  <si>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</si>
  <si>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</si>
  <si>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</si>
  <si>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</si>
  <si>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</si>
  <si>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</si>
  <si>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</si>
  <si>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</si>
  <si>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</si>
  <si>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</si>
  <si>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</si>
  <si>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</si>
  <si>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</si>
  <si>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</si>
  <si>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</si>
  <si>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</si>
  <si>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</si>
  <si>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</si>
  <si>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</si>
  <si>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</si>
  <si>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</si>
  <si>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</si>
  <si>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</si>
  <si>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</si>
  <si>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</si>
  <si>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</si>
  <si>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</si>
  <si>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</si>
  <si>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</si>
  <si>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</si>
  <si>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</si>
  <si>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</si>
  <si>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</si>
  <si>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</si>
  <si>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</si>
  <si>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</si>
  <si>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</si>
  <si>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</si>
  <si>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</si>
  <si>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</si>
  <si>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</si>
  <si>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</si>
  <si>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</si>
  <si>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</si>
  <si>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</si>
  <si>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</si>
  <si>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</si>
  <si>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</si>
  <si>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</si>
  <si>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</si>
  <si>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</si>
  <si>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</si>
  <si>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</si>
  <si>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</si>
  <si>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</si>
  <si>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</si>
  <si>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</si>
  <si>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</si>
  <si>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</si>
  <si>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</si>
  <si>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</si>
  <si>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</si>
  <si>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</si>
  <si>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</si>
  <si>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</si>
  <si>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</si>
  <si>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</si>
  <si>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</si>
  <si>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</si>
  <si>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</si>
  <si>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</si>
  <si>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</si>
  <si>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</si>
  <si>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</si>
  <si>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</si>
  <si>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</si>
  <si>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</si>
  <si>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</si>
  <si>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</si>
  <si>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</si>
  <si>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</si>
  <si>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</si>
  <si>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</si>
  <si>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</si>
  <si>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</si>
  <si>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</si>
  <si>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</si>
  <si>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</si>
  <si>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</si>
  <si>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</si>
  <si>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</si>
  <si>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</si>
  <si>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</si>
  <si>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</si>
  <si>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</si>
  <si>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</si>
  <si>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</si>
  <si>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</si>
  <si>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</si>
  <si>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</si>
  <si>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</si>
  <si>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</si>
  <si>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</si>
  <si>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</si>
  <si>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</si>
  <si>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</si>
  <si>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</si>
  <si>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</si>
  <si>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</si>
  <si>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</si>
  <si>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</si>
  <si>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</si>
  <si>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</si>
  <si>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</si>
  <si>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</si>
  <si>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</si>
  <si>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</si>
  <si>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</si>
  <si>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</si>
  <si>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</si>
  <si>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</si>
  <si>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</si>
  <si>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</si>
  <si>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</si>
  <si>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</si>
  <si>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</si>
  <si>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</si>
  <si>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</si>
  <si>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</si>
  <si>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</si>
  <si>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</si>
  <si>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</si>
  <si>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</si>
  <si>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</si>
  <si>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</si>
  <si>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</si>
  <si>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</si>
  <si>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</si>
  <si>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</si>
  <si>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</si>
  <si>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</si>
  <si>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</si>
  <si>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</si>
  <si>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</si>
  <si>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</si>
  <si>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</si>
  <si>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</si>
  <si>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</si>
  <si>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</si>
  <si>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</si>
  <si>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</si>
  <si>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</si>
  <si>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</si>
  <si>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</si>
  <si>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</si>
  <si>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</si>
  <si>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</si>
  <si>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</si>
  <si>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</si>
  <si>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</si>
  <si>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</si>
  <si>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</si>
  <si>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</si>
  <si>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</si>
  <si>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</si>
  <si>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</si>
  <si>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</si>
  <si>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</si>
  <si>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</si>
  <si>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</si>
  <si>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</si>
  <si>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</si>
  <si>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</si>
  <si>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</si>
  <si>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</si>
  <si>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</si>
  <si>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</si>
  <si>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</si>
  <si>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</si>
  <si>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</si>
  <si>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</si>
  <si>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</si>
  <si>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</si>
  <si>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</si>
  <si>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</si>
  <si>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</si>
  <si>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</si>
  <si>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</si>
  <si>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</si>
  <si>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</si>
  <si>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</si>
  <si>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</si>
  <si>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</si>
  <si>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</si>
  <si>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</si>
  <si>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</si>
  <si>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</si>
  <si>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</si>
  <si>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</si>
  <si>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</si>
  <si>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</si>
  <si>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</si>
  <si>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</si>
  <si>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</si>
  <si>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</si>
  <si>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</si>
  <si>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</si>
  <si>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</si>
  <si>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</si>
  <si>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</si>
  <si>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</si>
  <si>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</si>
  <si>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</si>
  <si>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</si>
  <si>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</si>
  <si>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</si>
  <si>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</si>
  <si>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</si>
  <si>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</si>
  <si>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</si>
  <si>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</si>
  <si>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</si>
  <si>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</si>
  <si>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</si>
  <si>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</si>
  <si>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</si>
  <si>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</si>
  <si>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</si>
  <si>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</si>
  <si>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</si>
  <si>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</si>
  <si>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</si>
  <si>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</si>
  <si>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</si>
  <si>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</si>
  <si>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</si>
  <si>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</si>
  <si>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</si>
  <si>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</si>
  <si>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</si>
  <si>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</si>
  <si>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</si>
  <si>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</si>
  <si>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</si>
  <si>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</si>
  <si>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</si>
  <si>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</si>
  <si>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</si>
  <si>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</si>
  <si>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</si>
  <si>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</si>
  <si>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</si>
  <si>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</si>
  <si>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</si>
  <si>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</si>
  <si>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</si>
  <si>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</si>
  <si>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</si>
  <si>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</si>
  <si>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</si>
  <si>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</si>
  <si>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</si>
  <si>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</si>
  <si>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</si>
  <si>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</si>
  <si>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</si>
  <si>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</si>
  <si>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</si>
  <si>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</si>
  <si>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</si>
  <si>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</si>
  <si>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</si>
  <si>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</si>
  <si>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</si>
  <si>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</si>
  <si>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</si>
  <si>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</si>
  <si>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</si>
  <si>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</si>
  <si>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</si>
  <si>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</si>
  <si>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</si>
  <si>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</si>
  <si>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</si>
  <si>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</si>
  <si>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</si>
  <si>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</si>
  <si>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</si>
  <si>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</si>
  <si>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</si>
  <si>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</si>
  <si>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</si>
  <si>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</si>
  <si>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</si>
  <si>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</si>
  <si>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</si>
  <si>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</si>
  <si>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</si>
  <si>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</si>
  <si>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</si>
  <si>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</si>
  <si>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</si>
  <si>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</si>
  <si>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</si>
  <si>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</si>
  <si>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</si>
  <si>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</si>
  <si>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</si>
  <si>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</si>
  <si>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</si>
  <si>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</si>
  <si>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</si>
  <si>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</si>
  <si>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</si>
  <si>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</si>
  <si>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</si>
  <si>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</si>
  <si>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</si>
  <si>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</si>
  <si>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</si>
  <si>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</si>
  <si>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</si>
  <si>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</si>
  <si>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</si>
  <si>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</si>
  <si>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</si>
  <si>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</si>
  <si>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</si>
  <si>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</si>
  <si>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</si>
  <si>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</si>
  <si>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</si>
  <si>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</si>
  <si>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</si>
  <si>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</si>
  <si>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</si>
  <si>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</si>
  <si>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</si>
  <si>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</si>
  <si>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</si>
  <si>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</si>
  <si>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</si>
  <si>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</si>
  <si>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</si>
  <si>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</si>
  <si>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</si>
  <si>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</si>
  <si>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</si>
  <si>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</si>
  <si>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</si>
  <si>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</si>
  <si>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</si>
  <si>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</si>
  <si>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</si>
  <si>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</si>
  <si>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</si>
  <si>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</si>
  <si>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</si>
  <si>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</si>
  <si>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</si>
  <si>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</si>
  <si>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</si>
  <si>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</si>
  <si>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</si>
  <si>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</si>
  <si>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</si>
  <si>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</si>
  <si>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</si>
  <si>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</si>
  <si>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</si>
  <si>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</si>
  <si>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</si>
  <si>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</si>
  <si>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</si>
  <si>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</si>
  <si>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</si>
  <si>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</si>
  <si>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</si>
  <si>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</si>
  <si>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</si>
  <si>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</si>
  <si>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</si>
  <si>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</si>
  <si>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</si>
  <si>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</si>
  <si>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</si>
  <si>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</si>
  <si>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</si>
  <si>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</si>
  <si>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</si>
  <si>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</si>
  <si>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</si>
  <si>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</si>
  <si>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</si>
  <si>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</si>
  <si>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</si>
  <si>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</si>
  <si>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</si>
  <si>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</si>
  <si>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</si>
  <si>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</si>
  <si>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</si>
  <si>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</si>
  <si>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</si>
  <si>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</si>
  <si>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</si>
  <si>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</si>
  <si>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</si>
  <si>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</si>
  <si>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</si>
  <si>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</si>
  <si>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</si>
  <si>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</si>
  <si>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</si>
  <si>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</si>
  <si>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</si>
  <si>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</si>
  <si>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</si>
  <si>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</si>
  <si>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</si>
  <si>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</si>
  <si>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</si>
  <si>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</si>
  <si>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</si>
  <si>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</si>
  <si>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</si>
  <si>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</si>
  <si>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</si>
  <si>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</si>
  <si>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</si>
  <si>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</si>
  <si>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</si>
  <si>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</si>
  <si>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</si>
  <si>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</si>
  <si>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</si>
  <si>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</si>
  <si>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</si>
  <si>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</si>
  <si>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</si>
  <si>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</si>
  <si>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</si>
  <si>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</si>
  <si>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</si>
  <si>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</si>
  <si>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</si>
  <si>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</si>
  <si>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</si>
  <si>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</si>
  <si>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</si>
  <si>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</si>
  <si>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</si>
  <si>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</si>
  <si>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</si>
  <si>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</si>
  <si>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</si>
  <si>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</si>
  <si>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</si>
  <si>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</si>
  <si>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</si>
  <si>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</si>
  <si>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</si>
  <si>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</si>
  <si>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</si>
  <si>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</si>
  <si>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</si>
  <si>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</si>
  <si>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</si>
  <si>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</si>
  <si>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</si>
  <si>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</si>
  <si>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</si>
  <si>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</si>
  <si>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</si>
  <si>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</si>
  <si>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</si>
  <si>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</si>
  <si>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</si>
  <si>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</si>
  <si>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</si>
  <si>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</si>
  <si>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</si>
  <si>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</si>
  <si>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</si>
  <si>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</si>
  <si>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</si>
  <si>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</si>
  <si>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</si>
  <si>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</si>
  <si>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</si>
  <si>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</si>
  <si>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</si>
  <si>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</si>
  <si>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</si>
  <si>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</si>
  <si>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</si>
  <si>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</si>
  <si>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</si>
  <si>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</si>
  <si>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</si>
  <si>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</si>
  <si>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</si>
  <si>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</si>
  <si>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</si>
  <si>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</si>
  <si>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</si>
  <si>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</si>
  <si>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</si>
  <si>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</si>
  <si>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</si>
  <si>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</si>
  <si>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</si>
  <si>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</si>
  <si>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</si>
  <si>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</si>
  <si>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</si>
  <si>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</si>
  <si>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</si>
  <si>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</si>
  <si>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</si>
  <si>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</si>
  <si>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</si>
  <si>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</si>
  <si>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</si>
  <si>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</si>
  <si>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</si>
  <si>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</si>
  <si>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</si>
  <si>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</si>
  <si>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</si>
  <si>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</si>
  <si>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</si>
  <si>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</si>
  <si>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</si>
  <si>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</si>
  <si>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</si>
  <si>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</si>
  <si>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</si>
  <si>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</si>
  <si>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</si>
  <si>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</si>
  <si>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</si>
  <si>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</si>
  <si>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</si>
  <si>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</si>
  <si>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</si>
  <si>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</si>
  <si>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</si>
  <si>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</si>
  <si>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</si>
  <si>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</si>
  <si>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</si>
  <si>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</si>
  <si>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</si>
  <si>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</si>
  <si>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</si>
  <si>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</si>
  <si>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</si>
  <si>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</si>
  <si>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</si>
  <si>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</si>
  <si>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</si>
  <si>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</si>
  <si>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</si>
  <si>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</si>
  <si>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</si>
  <si>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</si>
  <si>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</si>
  <si>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</si>
  <si>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</si>
  <si>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</si>
  <si>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</si>
  <si>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</si>
  <si>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</si>
  <si>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</si>
  <si>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</si>
  <si>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</si>
  <si>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</si>
  <si>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</si>
  <si>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</si>
  <si>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</si>
  <si>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</si>
  <si>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</si>
  <si>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</si>
  <si>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</si>
  <si>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</si>
  <si>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</si>
  <si>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</si>
  <si>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</si>
  <si>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</si>
  <si>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</si>
  <si>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</si>
  <si>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</si>
  <si>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</si>
  <si>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</si>
  <si>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</si>
  <si>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</si>
  <si>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</si>
  <si>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</si>
  <si>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</si>
  <si>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</si>
  <si>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</si>
  <si>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</si>
  <si>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</si>
  <si>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</si>
  <si>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</si>
  <si>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</si>
  <si>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</si>
  <si>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</si>
  <si>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</si>
  <si>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</si>
  <si>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</si>
  <si>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</si>
  <si>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</si>
  <si>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</si>
  <si>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</si>
  <si>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</si>
  <si>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</si>
  <si>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</si>
  <si>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</si>
  <si>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</si>
  <si>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</si>
  <si>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</si>
  <si>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</si>
  <si>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</si>
  <si>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</si>
  <si>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</si>
  <si>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</si>
  <si>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</si>
  <si>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</si>
  <si>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</si>
  <si>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</si>
  <si>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</si>
  <si>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</si>
  <si>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</si>
  <si>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</si>
  <si>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</si>
  <si>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</si>
  <si>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</si>
  <si>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</si>
  <si>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</si>
  <si>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</si>
  <si>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</si>
  <si>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</si>
  <si>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</si>
  <si>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</si>
  <si>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</si>
  <si>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</si>
  <si>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</si>
  <si>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</si>
  <si>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</si>
  <si>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</si>
  <si>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</si>
  <si>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</si>
  <si>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</si>
  <si>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</si>
  <si>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</si>
  <si>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</si>
  <si>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</si>
  <si>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</si>
  <si>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</si>
  <si>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</si>
  <si>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</si>
  <si>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</si>
  <si>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</si>
  <si>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</si>
  <si>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</si>
  <si>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</si>
  <si>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</si>
  <si>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</si>
  <si>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</si>
  <si>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</si>
  <si>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</si>
  <si>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</si>
  <si>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</si>
  <si>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</si>
  <si>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</si>
  <si>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</si>
  <si>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</si>
  <si>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</si>
  <si>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</si>
  <si>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</si>
  <si>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</si>
  <si>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</si>
  <si>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</si>
  <si>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</si>
  <si>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</si>
  <si>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</si>
  <si>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</si>
  <si>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</si>
  <si>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</si>
  <si>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</si>
  <si>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</si>
  <si>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</si>
  <si>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</si>
  <si>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</si>
  <si>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</si>
  <si>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</si>
  <si>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</si>
  <si>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</si>
  <si>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</si>
  <si>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</si>
  <si>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</si>
  <si>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</si>
  <si>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</si>
  <si>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</si>
  <si>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</si>
  <si>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</si>
  <si>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</si>
  <si>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</si>
  <si>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</si>
  <si>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</si>
  <si>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</si>
  <si>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</si>
  <si>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</si>
  <si>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</si>
  <si>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</si>
  <si>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</si>
  <si>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</si>
  <si>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</si>
  <si>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</si>
  <si>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</si>
  <si>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</si>
  <si>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</si>
  <si>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</si>
  <si>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</si>
  <si>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</si>
  <si>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</si>
  <si>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</si>
  <si>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</si>
  <si>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</si>
  <si>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</si>
  <si>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</si>
  <si>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</si>
  <si>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</si>
  <si>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</si>
  <si>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</si>
  <si>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</si>
  <si>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</si>
  <si>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</si>
  <si>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</si>
  <si>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</si>
  <si>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</si>
  <si>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</si>
  <si>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</si>
  <si>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</si>
  <si>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</si>
  <si>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</si>
  <si>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</si>
  <si>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</si>
  <si>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</si>
  <si>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</si>
  <si>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</si>
  <si>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</si>
  <si>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</si>
  <si>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</si>
  <si>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</si>
  <si>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</si>
  <si>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</si>
  <si>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</si>
  <si>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</si>
  <si>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</si>
  <si>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</si>
  <si>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</si>
  <si>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</si>
  <si>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</si>
  <si>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</si>
  <si>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</si>
  <si>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</si>
  <si>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</si>
  <si>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</si>
  <si>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</si>
  <si>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</si>
  <si>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</si>
  <si>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</si>
  <si>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</si>
  <si>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</si>
  <si>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</si>
  <si>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</si>
  <si>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</si>
  <si>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</si>
  <si>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</si>
  <si>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</si>
  <si>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</si>
  <si>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</si>
  <si>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</si>
  <si>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</si>
  <si>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</si>
  <si>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</si>
  <si>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</si>
  <si>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</si>
  <si>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</si>
  <si>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</si>
  <si>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</si>
  <si>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</si>
  <si>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</si>
  <si>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</si>
  <si>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</si>
  <si>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</si>
  <si>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</si>
  <si>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</si>
  <si>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</si>
  <si>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</si>
  <si>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</si>
  <si>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</si>
  <si>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</si>
  <si>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</si>
  <si>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</si>
  <si>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</si>
  <si>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</si>
  <si>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</si>
  <si>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</si>
  <si>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</si>
  <si>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</si>
  <si>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</si>
  <si>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</si>
  <si>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</si>
  <si>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</si>
  <si>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</si>
  <si>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</si>
  <si>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</si>
  <si>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</si>
  <si>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</si>
  <si>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</si>
  <si>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</si>
  <si>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</si>
  <si>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</si>
  <si>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</si>
  <si>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</si>
  <si>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</si>
  <si>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</si>
  <si>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</si>
  <si>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</si>
  <si>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</si>
  <si>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</si>
  <si>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</si>
  <si>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</si>
  <si>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</si>
  <si>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</si>
  <si>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</si>
  <si>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</si>
  <si>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</si>
  <si>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</si>
  <si>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</si>
  <si>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</si>
  <si>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</si>
  <si>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</si>
  <si>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</si>
  <si>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</si>
  <si>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</si>
  <si>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</si>
  <si>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</si>
  <si>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</si>
  <si>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</si>
  <si>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</si>
  <si>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</si>
  <si>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</si>
  <si>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</si>
  <si>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</si>
  <si>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</si>
  <si>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</si>
  <si>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</si>
  <si>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</si>
  <si>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</si>
  <si>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</si>
  <si>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</si>
  <si>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</si>
  <si>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</si>
  <si>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</si>
  <si>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</si>
  <si>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</si>
  <si>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</si>
  <si>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</si>
  <si>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</si>
  <si>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</si>
  <si>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</si>
  <si>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</si>
  <si>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</si>
  <si>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</si>
  <si>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</si>
  <si>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</si>
  <si>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</si>
  <si>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</si>
  <si>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</si>
  <si>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</si>
  <si>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</si>
  <si>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</si>
  <si>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</si>
  <si>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</si>
  <si>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</si>
  <si>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</si>
  <si>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</si>
  <si>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</si>
  <si>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</si>
  <si>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</si>
  <si>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</si>
  <si>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</si>
  <si>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</si>
  <si>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</si>
  <si>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</si>
  <si>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</si>
  <si>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</si>
  <si>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</si>
  <si>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</si>
  <si>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</si>
  <si>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</si>
  <si>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</si>
  <si>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</si>
  <si>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</si>
  <si>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</si>
  <si>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</si>
  <si>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</si>
  <si>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</si>
  <si>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</si>
  <si>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</si>
  <si>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</si>
  <si>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</si>
  <si>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</si>
  <si>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</si>
  <si>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</si>
  <si>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</si>
  <si>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</si>
  <si>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</si>
  <si>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</si>
  <si>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</si>
  <si>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</si>
  <si>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</si>
  <si>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</si>
  <si>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</si>
  <si>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</si>
  <si>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</si>
  <si>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</si>
  <si>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</si>
  <si>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</si>
  <si>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</si>
  <si>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</si>
  <si>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</si>
  <si>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</si>
  <si>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</si>
  <si>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</si>
  <si>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</si>
  <si>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</si>
  <si>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</si>
  <si>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</si>
  <si>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</si>
  <si>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</si>
  <si>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</si>
  <si>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</si>
  <si>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</si>
  <si>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</si>
  <si>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</si>
  <si>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</si>
  <si>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</si>
  <si>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</si>
  <si>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</si>
  <si>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</si>
  <si>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</si>
  <si>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</si>
  <si>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</si>
  <si>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</si>
  <si>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</si>
  <si>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</si>
  <si>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</si>
  <si>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</si>
  <si>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</si>
  <si>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</si>
  <si>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</si>
  <si>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</si>
  <si>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</si>
  <si>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</si>
  <si>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</si>
  <si>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</si>
  <si>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</si>
  <si>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</si>
  <si>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</si>
  <si>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</si>
  <si>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</si>
  <si>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</si>
  <si>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</si>
  <si>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</si>
  <si>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</si>
  <si>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</si>
  <si>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</si>
  <si>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</si>
  <si>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</si>
  <si>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</si>
  <si>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</si>
  <si>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</si>
  <si>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</si>
  <si>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</si>
  <si>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</si>
  <si>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</si>
  <si>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</si>
  <si>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</si>
  <si>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</si>
  <si>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</si>
  <si>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</si>
  <si>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</si>
  <si>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</si>
  <si>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</si>
  <si>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</si>
  <si>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</si>
  <si>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</si>
  <si>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</si>
  <si>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</si>
  <si>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</si>
  <si>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</si>
  <si>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</si>
  <si>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</si>
  <si>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</si>
  <si>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</si>
  <si>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</si>
  <si>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</si>
  <si>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</si>
  <si>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</si>
  <si>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</si>
  <si>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</si>
  <si>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</si>
  <si>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</si>
  <si>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</si>
  <si>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</si>
  <si>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</si>
  <si>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</si>
  <si>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</si>
  <si>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</si>
  <si>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</si>
  <si>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</si>
  <si>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</si>
  <si>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</si>
  <si>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</si>
  <si>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</si>
  <si>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</si>
  <si>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</si>
  <si>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</si>
  <si>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</si>
  <si>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</si>
  <si>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</si>
  <si>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</si>
  <si>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</si>
  <si>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</si>
  <si>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</si>
  <si>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</si>
  <si>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</si>
  <si>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</si>
  <si>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</si>
  <si>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</si>
  <si>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</si>
  <si>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</si>
  <si>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</si>
  <si>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</si>
  <si>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</si>
  <si>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</si>
  <si>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</si>
  <si>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</si>
  <si>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</si>
  <si>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</si>
  <si>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</si>
  <si>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</si>
  <si>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</si>
  <si>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</si>
  <si>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</si>
  <si>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</si>
  <si>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</si>
  <si>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</si>
  <si>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</si>
  <si>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</si>
  <si>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</si>
  <si>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</si>
  <si>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</si>
  <si>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</si>
  <si>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</si>
  <si>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</si>
  <si>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</si>
  <si>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</si>
  <si>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</si>
  <si>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</si>
  <si>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</si>
  <si>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</si>
  <si>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</si>
  <si>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</si>
  <si>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</si>
  <si>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</si>
  <si>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</si>
  <si>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</si>
  <si>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</si>
  <si>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</si>
  <si>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</si>
  <si>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</si>
  <si>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</si>
  <si>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</si>
  <si>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</si>
  <si>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</si>
  <si>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</si>
  <si>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</si>
  <si>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</si>
  <si>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</si>
  <si>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</si>
  <si>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</si>
  <si>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</si>
  <si>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</si>
  <si>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</si>
  <si>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</si>
  <si>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</si>
  <si>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</si>
  <si>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</si>
  <si>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</si>
  <si>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</si>
  <si>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</si>
  <si>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</si>
  <si>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</si>
  <si>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</si>
  <si>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</si>
  <si>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</si>
  <si>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</si>
  <si>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</si>
  <si>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</si>
  <si>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</si>
  <si>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</si>
  <si>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</si>
  <si>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</si>
  <si>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</si>
  <si>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</si>
  <si>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</si>
  <si>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</si>
  <si>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</si>
  <si>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</si>
  <si>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</si>
  <si>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</si>
  <si>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</si>
  <si>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</si>
  <si>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</si>
  <si>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</si>
  <si>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</si>
  <si>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</si>
  <si>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</si>
  <si>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</si>
  <si>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</si>
  <si>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</si>
  <si>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</si>
  <si>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</si>
  <si>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</si>
  <si>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</si>
  <si>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</si>
  <si>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</si>
  <si>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</si>
  <si>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</si>
  <si>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</si>
  <si>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</si>
  <si>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</si>
  <si>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</si>
  <si>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</si>
  <si>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</si>
  <si>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</si>
  <si>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</si>
  <si>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</si>
  <si>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</si>
  <si>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</si>
  <si>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</si>
  <si>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</si>
  <si>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</si>
  <si>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</si>
  <si>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</si>
  <si>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</si>
  <si>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</si>
  <si>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</si>
  <si>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</si>
  <si>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</si>
  <si>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</si>
  <si>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</si>
  <si>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</si>
  <si>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</si>
  <si>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</si>
  <si>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</si>
  <si>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</si>
  <si>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</si>
  <si>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</si>
  <si>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</si>
  <si>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</si>
  <si>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</si>
  <si>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</si>
  <si>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</si>
  <si>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</si>
  <si>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</si>
  <si>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</si>
  <si>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</si>
  <si>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</si>
  <si>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</si>
  <si>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</si>
  <si>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</si>
  <si>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</si>
  <si>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</si>
  <si>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</si>
  <si>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</si>
  <si>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</si>
  <si>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</si>
  <si>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</si>
  <si>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</si>
  <si>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</si>
  <si>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</si>
  <si>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</si>
  <si>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</si>
  <si>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</si>
  <si>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</si>
  <si>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</si>
  <si>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</si>
  <si>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</si>
  <si>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</si>
  <si>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</si>
  <si>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</si>
  <si>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</si>
  <si>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</si>
  <si>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</si>
  <si>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</si>
  <si>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</si>
  <si>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</si>
  <si>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</si>
  <si>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</si>
  <si>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</si>
  <si>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</si>
  <si>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</si>
  <si>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</si>
  <si>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</si>
  <si>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</si>
  <si>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</si>
  <si>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</si>
  <si>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</si>
  <si>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</si>
  <si>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</si>
  <si>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</si>
  <si>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</si>
  <si>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</si>
  <si>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</si>
  <si>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</si>
  <si>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</si>
  <si>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</si>
  <si>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</si>
  <si>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</si>
  <si>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</si>
  <si>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</si>
  <si>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</si>
  <si>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</si>
  <si>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</si>
  <si>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</si>
  <si>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</si>
  <si>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</si>
  <si>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</si>
  <si>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</si>
  <si>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</si>
  <si>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</si>
  <si>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</si>
  <si>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</si>
  <si>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</si>
  <si>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</si>
  <si>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</si>
  <si>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</si>
  <si>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</si>
  <si>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</si>
  <si>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</si>
  <si>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</si>
  <si>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</si>
  <si>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</si>
  <si>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</si>
  <si>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</si>
  <si>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</si>
  <si>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</si>
  <si>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</si>
  <si>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</si>
  <si>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</si>
  <si>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</si>
  <si>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</si>
  <si>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</si>
  <si>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</si>
  <si>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</si>
  <si>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</si>
  <si>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</si>
  <si>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</si>
  <si>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</si>
  <si>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</si>
  <si>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</si>
  <si>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</si>
  <si>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</si>
  <si>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</si>
  <si>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</si>
  <si>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</si>
  <si>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</si>
  <si>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</si>
  <si>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</si>
  <si>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</si>
  <si>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</si>
  <si>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</si>
  <si>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</si>
  <si>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</si>
  <si>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</si>
  <si>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</si>
  <si>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</si>
  <si>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</si>
  <si>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</si>
  <si>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</si>
  <si>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</si>
  <si>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</si>
  <si>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</si>
  <si>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</si>
  <si>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</si>
  <si>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</si>
  <si>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</si>
  <si>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</si>
  <si>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</si>
  <si>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</si>
  <si>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</si>
  <si>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</si>
  <si>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</si>
  <si>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</si>
  <si>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</si>
  <si>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</si>
  <si>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</si>
  <si>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</si>
  <si>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</si>
  <si>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</si>
  <si>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</si>
  <si>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</si>
  <si>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</si>
  <si>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</si>
  <si>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</si>
  <si>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</si>
  <si>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</si>
  <si>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</si>
  <si>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</si>
  <si>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</si>
  <si>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</si>
  <si>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</si>
  <si>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</si>
  <si>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</si>
  <si>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</si>
  <si>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</si>
  <si>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</si>
  <si>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</si>
  <si>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</si>
  <si>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</si>
  <si>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</si>
  <si>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</si>
  <si>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</si>
  <si>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</si>
  <si>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</si>
  <si>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</si>
  <si>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</si>
  <si>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</si>
  <si>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</si>
  <si>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</si>
  <si>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</si>
  <si>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</si>
  <si>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</si>
  <si>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</si>
  <si>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</si>
  <si>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</si>
  <si>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</si>
  <si>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</si>
  <si>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</si>
  <si>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</si>
  <si>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</si>
  <si>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</si>
  <si>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</si>
  <si>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</si>
  <si>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</si>
  <si>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</si>
  <si>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</si>
  <si>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</si>
  <si>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</si>
  <si>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</si>
  <si>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</si>
  <si>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</si>
  <si>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</si>
  <si>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</si>
  <si>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</si>
  <si>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</si>
  <si>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</si>
  <si>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</si>
  <si>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</si>
  <si>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</si>
  <si>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</si>
  <si>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</si>
  <si>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</si>
  <si>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</si>
  <si>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</si>
  <si>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</si>
  <si>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</si>
  <si>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</si>
  <si>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</si>
  <si>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</si>
  <si>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</si>
  <si>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</si>
  <si>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</si>
  <si>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</si>
  <si>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</si>
  <si>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</si>
  <si>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</si>
  <si>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</si>
  <si>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</si>
  <si>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</si>
  <si>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</si>
  <si>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</si>
  <si>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</si>
  <si>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</si>
  <si>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</si>
  <si>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</si>
  <si>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</si>
  <si>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</si>
  <si>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</si>
  <si>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</si>
  <si>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</si>
  <si>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</si>
  <si>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</si>
  <si>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</si>
  <si>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</si>
  <si>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</si>
  <si>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</si>
  <si>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</si>
  <si>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</si>
  <si>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</si>
  <si>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</si>
  <si>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</si>
  <si>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</si>
  <si>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</si>
  <si>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</si>
  <si>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</si>
  <si>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</si>
  <si>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</si>
  <si>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</si>
  <si>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</si>
  <si>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</si>
  <si>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</si>
  <si>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</si>
  <si>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</si>
  <si>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</si>
  <si>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</si>
  <si>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</si>
  <si>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</si>
  <si>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</si>
  <si>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</si>
  <si>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</si>
  <si>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</si>
  <si>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</si>
  <si>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</si>
  <si>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</si>
  <si>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</si>
  <si>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</si>
  <si>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</si>
  <si>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</si>
  <si>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</si>
  <si>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</si>
  <si>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</si>
  <si>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</si>
  <si>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</si>
  <si>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</si>
  <si>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</si>
  <si>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</si>
  <si>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</si>
  <si>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</si>
  <si>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</si>
  <si>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</si>
  <si>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</si>
  <si>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</si>
  <si>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</si>
  <si>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</si>
  <si>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</si>
  <si>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</si>
  <si>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</si>
  <si>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</si>
  <si>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</si>
  <si>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</si>
  <si>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</si>
  <si>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</si>
  <si>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</si>
  <si>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</si>
  <si>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</si>
  <si>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</si>
  <si>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</si>
  <si>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</si>
  <si>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</si>
  <si>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</si>
  <si>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</si>
  <si>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</si>
  <si>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</si>
  <si>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</si>
  <si>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</si>
  <si>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</si>
  <si>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</si>
  <si>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</si>
  <si>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</si>
  <si>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</si>
  <si>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</si>
  <si>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</si>
  <si>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</si>
  <si>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</si>
  <si>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</si>
  <si>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</si>
  <si>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</si>
  <si>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</si>
  <si>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</si>
  <si>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</si>
  <si>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</si>
  <si>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</si>
  <si>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</si>
  <si>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</si>
  <si>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</si>
  <si>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</si>
  <si>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</si>
  <si>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</si>
  <si>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</si>
  <si>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</si>
  <si>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</si>
  <si>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</si>
  <si>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</si>
  <si>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</si>
  <si>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</si>
  <si>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</si>
  <si>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</si>
  <si>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</si>
  <si>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</si>
  <si>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</si>
  <si>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</si>
  <si>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</si>
  <si>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</si>
  <si>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</si>
  <si>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</si>
  <si>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</si>
  <si>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</si>
  <si>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</si>
  <si>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</si>
  <si>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</si>
  <si>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</si>
  <si>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</si>
  <si>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</si>
  <si>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</si>
  <si>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</si>
  <si>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</si>
  <si>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</si>
  <si>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</si>
  <si>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</si>
  <si>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</si>
  <si>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</si>
  <si>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</si>
  <si>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</si>
  <si>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</si>
  <si>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</si>
  <si>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</si>
  <si>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</si>
  <si>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</si>
  <si>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</si>
  <si>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</si>
  <si>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</si>
  <si>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</si>
  <si>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</si>
  <si>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</si>
  <si>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</si>
  <si>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</si>
  <si>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</si>
  <si>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</si>
  <si>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</si>
  <si>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</si>
  <si>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</si>
  <si>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</si>
  <si>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</si>
  <si>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</si>
  <si>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</si>
  <si>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</si>
  <si>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</si>
  <si>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</si>
  <si>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</si>
  <si>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</si>
  <si>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</si>
  <si>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</si>
  <si>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</si>
  <si>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</si>
  <si>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</si>
  <si>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</si>
  <si>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</si>
  <si>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</si>
  <si>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</si>
  <si>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</si>
  <si>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</si>
  <si>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</si>
  <si>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</si>
  <si>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</si>
  <si>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</si>
  <si>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</si>
  <si>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</si>
  <si>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</si>
  <si>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</si>
  <si>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</si>
  <si>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</si>
  <si>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</si>
  <si>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</si>
  <si>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</si>
  <si>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</si>
  <si>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</si>
  <si>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</si>
  <si>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</si>
  <si>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</si>
  <si>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</si>
  <si>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</si>
  <si>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</si>
  <si>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</si>
  <si>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</si>
  <si>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</si>
  <si>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</si>
  <si>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</si>
  <si>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</si>
  <si>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</si>
  <si>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</si>
  <si>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</si>
  <si>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</si>
  <si>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</si>
  <si>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</si>
  <si>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</si>
  <si>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</si>
  <si>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</si>
  <si>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</si>
  <si>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</si>
  <si>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</si>
  <si>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</si>
  <si>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</si>
  <si>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</si>
  <si>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</si>
  <si>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</si>
  <si>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</si>
  <si>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</si>
  <si>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</si>
  <si>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</si>
  <si>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</si>
  <si>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</si>
  <si>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</si>
  <si>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</si>
  <si>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</si>
  <si>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</si>
  <si>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</si>
  <si>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</si>
  <si>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</si>
  <si>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</si>
  <si>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</si>
  <si>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</si>
  <si>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</si>
  <si>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</si>
  <si>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</si>
  <si>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</si>
  <si>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</si>
  <si>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</si>
  <si>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</si>
  <si>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</si>
  <si>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</si>
  <si>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</si>
  <si>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</si>
  <si>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</si>
  <si>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</si>
  <si>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</si>
  <si>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</si>
  <si>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</si>
  <si>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</si>
  <si>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</si>
  <si>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</si>
  <si>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</si>
  <si>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</si>
  <si>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</si>
  <si>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</si>
  <si>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</si>
  <si>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</si>
  <si>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</si>
  <si>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</si>
  <si>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</si>
  <si>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</si>
  <si>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</si>
  <si>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</si>
  <si>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</si>
  <si>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</si>
  <si>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</si>
  <si>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</si>
  <si>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</si>
  <si>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</si>
  <si>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</si>
  <si>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</si>
  <si>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</si>
  <si>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</si>
  <si>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</si>
  <si>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</si>
  <si>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</si>
  <si>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</si>
  <si>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</si>
  <si>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</si>
  <si>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</si>
  <si>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</si>
  <si>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</si>
  <si>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</si>
  <si>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</si>
  <si>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</si>
  <si>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</si>
  <si>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</si>
  <si>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</si>
  <si>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</si>
  <si>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</si>
  <si>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</si>
  <si>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</si>
  <si>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</si>
  <si>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</si>
  <si>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</si>
  <si>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</si>
  <si>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</si>
  <si>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</si>
  <si>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</si>
  <si>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</si>
  <si>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</si>
  <si>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</si>
  <si>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</si>
  <si>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</si>
  <si>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</si>
  <si>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</si>
  <si>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</si>
  <si>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</si>
  <si>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</si>
  <si>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</si>
  <si>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</si>
  <si>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</si>
  <si>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</si>
  <si>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</si>
  <si>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</si>
  <si>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</si>
  <si>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</si>
  <si>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</si>
  <si>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</si>
  <si>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</si>
  <si>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</si>
  <si>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</si>
  <si>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</si>
  <si>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</si>
  <si>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</si>
  <si>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</si>
  <si>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</si>
  <si>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</si>
  <si>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</si>
  <si>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</si>
  <si>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</si>
  <si>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</si>
  <si>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</si>
  <si>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</si>
  <si>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</si>
  <si>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</si>
  <si>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</si>
  <si>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</si>
  <si>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</si>
  <si>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</si>
  <si>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</si>
  <si>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</si>
  <si>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</si>
  <si>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</si>
  <si>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</si>
  <si>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</si>
  <si>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</si>
  <si>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</si>
  <si>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</si>
  <si>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</si>
  <si>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</si>
  <si>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</si>
  <si>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</si>
  <si>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</si>
  <si>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</si>
  <si>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</si>
  <si>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</si>
  <si>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</si>
  <si>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</si>
  <si>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</si>
  <si>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</si>
  <si>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</si>
  <si>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</si>
  <si>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</si>
  <si>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</si>
  <si>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</si>
  <si>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</si>
  <si>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</si>
  <si>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</si>
  <si>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</si>
  <si>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</si>
  <si>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</si>
  <si>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</si>
  <si>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</si>
  <si>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</si>
  <si>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</si>
  <si>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</si>
  <si>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</si>
  <si>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</si>
  <si>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</si>
  <si>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</si>
  <si>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</si>
  <si>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</si>
  <si>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</si>
  <si>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</si>
  <si>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</si>
  <si>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</si>
  <si>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</si>
  <si>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</si>
  <si>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</si>
  <si>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</si>
  <si>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</si>
  <si>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</si>
  <si>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</si>
  <si>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</si>
  <si>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</si>
  <si>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</si>
  <si>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</si>
  <si>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</si>
  <si>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</si>
  <si>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</si>
  <si>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</si>
  <si>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</si>
  <si>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</si>
  <si>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</si>
  <si>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</si>
  <si>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</si>
  <si>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</si>
  <si>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</si>
  <si>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</si>
  <si>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</si>
  <si>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</si>
  <si>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</si>
  <si>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</si>
  <si>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</si>
  <si>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</si>
  <si>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</si>
  <si>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</si>
  <si>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</si>
  <si>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</si>
  <si>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</si>
  <si>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</si>
  <si>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</si>
  <si>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</si>
  <si>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</si>
  <si>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</si>
  <si>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</si>
  <si>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</si>
  <si>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</si>
  <si>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</si>
  <si>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</si>
  <si>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</si>
  <si>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</si>
  <si>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</si>
  <si>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</si>
  <si>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</si>
  <si>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</si>
  <si>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</si>
  <si>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</si>
  <si>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</si>
  <si>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</si>
  <si>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</si>
  <si>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</si>
  <si>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</si>
  <si>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</si>
  <si>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</si>
  <si>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</si>
  <si>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</si>
  <si>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</si>
  <si>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</si>
  <si>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</si>
  <si>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</si>
  <si>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</si>
  <si>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</si>
  <si>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</si>
  <si>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</si>
  <si>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</si>
  <si>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</si>
  <si>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</si>
  <si>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</si>
  <si>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</si>
  <si>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</si>
  <si>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</si>
  <si>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</si>
  <si>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</si>
  <si>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</si>
  <si>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</si>
  <si>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</si>
  <si>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</si>
  <si>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</si>
  <si>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</si>
  <si>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</si>
  <si>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</si>
  <si>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</si>
  <si>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</si>
  <si>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</si>
  <si>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</si>
  <si>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</si>
  <si>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</si>
  <si>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</si>
  <si>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</si>
  <si>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</si>
  <si>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</si>
  <si>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</si>
  <si>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</si>
  <si>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</si>
  <si>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</si>
  <si>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</si>
  <si>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</si>
  <si>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</si>
  <si>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</si>
  <si>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</si>
  <si>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</si>
  <si>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</si>
  <si>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</si>
  <si>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</si>
  <si>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</si>
  <si>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</si>
  <si>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</si>
  <si>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</si>
  <si>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</si>
  <si>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</si>
  <si>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</si>
  <si>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</si>
  <si>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</si>
  <si>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</si>
  <si>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</si>
  <si>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</si>
  <si>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</si>
  <si>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</si>
  <si>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</si>
  <si>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</si>
  <si>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</si>
  <si>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</si>
  <si>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</si>
  <si>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</si>
  <si>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</si>
  <si>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</si>
  <si>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</si>
  <si>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</si>
  <si>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</si>
  <si>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</si>
  <si>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</si>
  <si>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</si>
  <si>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</si>
  <si>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</si>
  <si>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</si>
  <si>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</si>
  <si>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</si>
  <si>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</si>
  <si>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</si>
  <si>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</si>
  <si>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</si>
  <si>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</si>
  <si>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</si>
  <si>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</si>
  <si>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</si>
  <si>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</si>
  <si>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</si>
  <si>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</si>
  <si>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</si>
  <si>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</si>
  <si>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</si>
  <si>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</si>
  <si>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</si>
  <si>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</si>
  <si>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</si>
  <si>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</si>
  <si>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</si>
  <si>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</si>
  <si>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</si>
  <si>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</si>
  <si>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</si>
  <si>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</si>
  <si>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</si>
  <si>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</si>
  <si>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</si>
  <si>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</si>
  <si>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</si>
  <si>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</si>
  <si>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</si>
  <si>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</si>
  <si>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</si>
  <si>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</si>
  <si>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</si>
  <si>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</si>
  <si>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</si>
  <si>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</si>
  <si>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</si>
  <si>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</si>
  <si>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</si>
  <si>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</si>
  <si>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</si>
  <si>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</si>
  <si>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</si>
  <si>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</si>
  <si>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</si>
  <si>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</si>
  <si>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</si>
  <si>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</si>
  <si>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</si>
  <si>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</si>
  <si>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</si>
  <si>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</si>
  <si>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</si>
  <si>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</si>
  <si>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</si>
  <si>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</si>
  <si>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</si>
  <si>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</si>
  <si>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</si>
  <si>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</si>
  <si>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</si>
  <si>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</si>
  <si>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</si>
  <si>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</si>
  <si>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</si>
  <si>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</si>
  <si>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</si>
  <si>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</si>
  <si>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</si>
  <si>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</si>
  <si>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</si>
  <si>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</si>
  <si>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</si>
  <si>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</si>
  <si>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</si>
  <si>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</si>
  <si>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</si>
  <si>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</si>
  <si>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</si>
  <si>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</si>
  <si>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</si>
  <si>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</si>
  <si>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</si>
  <si>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</si>
  <si>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</si>
  <si>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</si>
  <si>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</si>
  <si>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</si>
  <si>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</si>
  <si>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</si>
  <si>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</si>
  <si>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</si>
  <si>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</si>
  <si>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</si>
  <si>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</si>
  <si>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</si>
  <si>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</si>
  <si>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</si>
  <si>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</si>
  <si>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</si>
  <si>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</si>
  <si>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</si>
  <si>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</si>
  <si>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</si>
  <si>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</si>
  <si>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</si>
  <si>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</si>
  <si>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</si>
  <si>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</si>
  <si>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</si>
  <si>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</si>
  <si>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</si>
  <si>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</si>
  <si>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</si>
  <si>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</si>
  <si>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</si>
  <si>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</si>
  <si>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</si>
  <si>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</si>
  <si>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</si>
  <si>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</si>
  <si>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</si>
  <si>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</si>
  <si>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</si>
  <si>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</si>
  <si>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</si>
  <si>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</si>
  <si>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</si>
  <si>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</si>
  <si>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</si>
  <si>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</si>
  <si>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</si>
  <si>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</si>
  <si>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</si>
  <si>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</si>
  <si>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</si>
  <si>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</si>
  <si>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</si>
  <si>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</si>
  <si>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</si>
  <si>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</si>
  <si>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</si>
  <si>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</si>
  <si>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</si>
  <si>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</si>
  <si>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</si>
  <si>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</si>
  <si>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</si>
  <si>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</si>
  <si>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</si>
  <si>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</si>
  <si>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</si>
  <si>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</si>
  <si>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</si>
  <si>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</si>
  <si>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</si>
  <si>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</si>
  <si>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</si>
  <si>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</si>
  <si>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</si>
  <si>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</si>
  <si>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</si>
  <si>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</si>
  <si>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</si>
  <si>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</si>
  <si>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</si>
  <si>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</si>
  <si>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</si>
  <si>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</si>
  <si>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</si>
  <si>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</si>
  <si>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</si>
  <si>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</si>
  <si>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</si>
  <si>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</si>
  <si>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</si>
  <si>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</si>
  <si>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</si>
  <si>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</si>
  <si>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</si>
  <si>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</si>
  <si>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</si>
  <si>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</si>
  <si>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</si>
  <si>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</si>
  <si>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</si>
  <si>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</si>
  <si>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</si>
  <si>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</si>
  <si>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</si>
  <si>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</si>
  <si>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</si>
  <si>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</si>
  <si>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</si>
  <si>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</si>
  <si>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</si>
  <si>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</si>
  <si>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</si>
  <si>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</si>
  <si>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</si>
  <si>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</si>
  <si>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</si>
  <si>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</si>
  <si>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</si>
  <si>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</si>
  <si>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</si>
  <si>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</si>
  <si>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</si>
  <si>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</si>
  <si>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</si>
  <si>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</si>
  <si>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</si>
  <si>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</si>
  <si>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</si>
  <si>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</si>
  <si>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</si>
  <si>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</si>
  <si>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</si>
  <si>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</si>
  <si>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</si>
  <si>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</si>
  <si>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</si>
  <si>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</si>
  <si>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</si>
  <si>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</si>
  <si>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</si>
  <si>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</si>
  <si>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</si>
  <si>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</si>
  <si>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</si>
  <si>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</si>
  <si>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</si>
  <si>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</si>
  <si>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</si>
  <si>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</si>
  <si>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</si>
  <si>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</si>
  <si>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</si>
  <si>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</si>
  <si>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</si>
  <si>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</si>
  <si>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</si>
  <si>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</si>
  <si>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</si>
  <si>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</si>
  <si>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</si>
  <si>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</si>
  <si>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</si>
  <si>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</si>
  <si>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</si>
  <si>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</si>
  <si>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</si>
  <si>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</si>
  <si>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</si>
  <si>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</si>
  <si>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</si>
  <si>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</si>
  <si>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</si>
  <si>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</si>
  <si>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</si>
  <si>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</si>
  <si>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</si>
  <si>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</si>
  <si>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</si>
  <si>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</si>
  <si>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</si>
  <si>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</si>
  <si>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</si>
  <si>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</si>
  <si>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</si>
  <si>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</si>
  <si>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</si>
  <si>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</si>
  <si>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</si>
  <si>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</si>
  <si>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</si>
  <si>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</si>
  <si>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</si>
  <si>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</si>
  <si>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</si>
  <si>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</si>
  <si>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</si>
  <si>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</si>
  <si>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</si>
  <si>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</si>
  <si>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</si>
  <si>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</si>
  <si>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</si>
  <si>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</si>
  <si>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</si>
  <si>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</si>
  <si>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</si>
  <si>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</si>
  <si>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</si>
  <si>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</si>
  <si>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</si>
  <si>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</si>
  <si>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</si>
  <si>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</si>
  <si>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</si>
  <si>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</si>
  <si>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</si>
  <si>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</si>
  <si>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</si>
  <si>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</si>
  <si>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</si>
  <si>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</si>
  <si>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</si>
  <si>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</si>
  <si>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</si>
  <si>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</si>
  <si>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</si>
  <si>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</si>
  <si>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</si>
  <si>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</si>
  <si>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</si>
  <si>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</si>
  <si>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</si>
  <si>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</si>
  <si>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</si>
  <si>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</si>
  <si>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</si>
  <si>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</si>
  <si>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</si>
  <si>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</si>
  <si>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</si>
  <si>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</si>
  <si>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</si>
  <si>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</si>
  <si>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</si>
  <si>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</si>
  <si>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</si>
  <si>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</si>
  <si>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</si>
  <si>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</si>
  <si>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</si>
  <si>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</si>
  <si>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</si>
  <si>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</si>
  <si>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</si>
  <si>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</si>
  <si>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</si>
  <si>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</si>
  <si>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</si>
  <si>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</si>
  <si>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</si>
  <si>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</si>
  <si>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</si>
  <si>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</si>
  <si>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</si>
  <si>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</si>
  <si>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</si>
  <si>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</si>
  <si>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</si>
  <si>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</si>
  <si>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</si>
  <si>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</si>
  <si>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</si>
  <si>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</si>
  <si>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</si>
  <si>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</si>
  <si>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</si>
  <si>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</si>
  <si>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</si>
  <si>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</si>
  <si>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</si>
  <si>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</si>
  <si>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</si>
  <si>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</si>
  <si>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</si>
  <si>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</si>
  <si>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</si>
  <si>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</si>
  <si>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</si>
  <si>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</si>
  <si>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</si>
  <si>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</si>
  <si>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</si>
  <si>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</si>
  <si>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</si>
  <si>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</si>
  <si>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</si>
  <si>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</si>
  <si>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</si>
  <si>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</si>
  <si>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</si>
  <si>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</si>
  <si>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</si>
  <si>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</si>
  <si>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</si>
  <si>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</si>
  <si>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</si>
  <si>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</si>
  <si>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</si>
  <si>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</si>
  <si>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</si>
  <si>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</si>
  <si>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</si>
  <si>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</si>
  <si>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</si>
  <si>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</si>
  <si>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</si>
  <si>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</si>
  <si>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</si>
  <si>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</si>
  <si>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</si>
  <si>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</si>
  <si>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</si>
  <si>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</si>
  <si>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</si>
  <si>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</si>
  <si>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</si>
  <si>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</si>
  <si>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</si>
  <si>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</si>
  <si>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</si>
  <si>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</si>
  <si>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</si>
  <si>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</si>
  <si>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</si>
  <si>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</si>
  <si>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</si>
  <si>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</si>
  <si>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</si>
  <si>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</si>
  <si>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</si>
  <si>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</si>
  <si>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</si>
  <si>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</si>
  <si>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</si>
  <si>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</si>
  <si>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</si>
  <si>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</si>
  <si>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</si>
  <si>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</si>
  <si>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</si>
  <si>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</si>
  <si>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</si>
  <si>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</si>
  <si>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</si>
  <si>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</si>
  <si>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</si>
  <si>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</si>
  <si>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</si>
  <si>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</si>
  <si>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</si>
  <si>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</si>
  <si>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</si>
  <si>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</si>
  <si>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</si>
  <si>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</si>
  <si>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</si>
  <si>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</si>
  <si>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</si>
  <si>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</si>
  <si>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</si>
  <si>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</si>
  <si>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</si>
  <si>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</si>
  <si>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</si>
  <si>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</si>
  <si>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</si>
  <si>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</si>
  <si>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</si>
  <si>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</si>
  <si>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</si>
  <si>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</si>
  <si>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</si>
  <si>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</si>
  <si>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</si>
  <si>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</si>
  <si>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</si>
  <si>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</si>
  <si>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</si>
  <si>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</si>
  <si>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</si>
  <si>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</si>
  <si>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</si>
  <si>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</si>
  <si>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</si>
  <si>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</si>
  <si>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</si>
  <si>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</si>
  <si>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</si>
  <si>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</si>
  <si>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</si>
  <si>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</si>
  <si>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</si>
  <si>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</si>
  <si>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</si>
  <si>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</si>
  <si>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</si>
  <si>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</si>
  <si>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</si>
  <si>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</si>
  <si>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</si>
  <si>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</si>
  <si>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</si>
  <si>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</si>
  <si>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</si>
  <si>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</si>
  <si>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</si>
  <si>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</si>
  <si>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</si>
  <si>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</si>
  <si>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</si>
  <si>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</si>
  <si>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</si>
  <si>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</si>
  <si>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</si>
  <si>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</si>
  <si>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</si>
  <si>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</si>
  <si>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</si>
  <si>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</si>
  <si>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</si>
  <si>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</si>
  <si>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</si>
  <si>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</si>
  <si>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</si>
  <si>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</si>
  <si>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</si>
  <si>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</si>
  <si>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</si>
  <si>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</si>
  <si>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</si>
  <si>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</si>
  <si>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</si>
  <si>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</si>
  <si>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</si>
  <si>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</si>
  <si>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</si>
  <si>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</si>
  <si>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</si>
  <si>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</si>
  <si>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</si>
  <si>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</si>
  <si>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</si>
  <si>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</si>
  <si>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</si>
  <si>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</si>
  <si>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</si>
  <si>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</si>
  <si>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</si>
  <si>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</si>
  <si>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</si>
  <si>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</si>
  <si>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</si>
  <si>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</si>
  <si>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</si>
  <si>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</si>
  <si>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</si>
  <si>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</si>
  <si>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</si>
  <si>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</si>
  <si>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</si>
  <si>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</si>
  <si>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</si>
  <si>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</si>
  <si>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</si>
  <si>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</si>
  <si>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</si>
  <si>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</si>
  <si>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</si>
  <si>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</si>
  <si>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</si>
  <si>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</si>
  <si>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</si>
  <si>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</si>
  <si>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</si>
  <si>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</si>
  <si>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</si>
  <si>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</si>
  <si>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</si>
  <si>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</si>
  <si>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</si>
  <si>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</si>
  <si>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</si>
  <si>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</si>
  <si>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</si>
  <si>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</si>
  <si>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</si>
  <si>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</si>
  <si>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</si>
  <si>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</si>
  <si>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</si>
  <si>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</si>
  <si>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</si>
  <si>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</si>
  <si>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</si>
  <si>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</si>
  <si>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</si>
  <si>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</si>
  <si>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</si>
  <si>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</si>
  <si>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</si>
  <si>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</si>
  <si>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</si>
  <si>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</si>
  <si>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</si>
  <si>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</si>
  <si>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</si>
  <si>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</si>
  <si>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</si>
  <si>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</si>
  <si>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</si>
  <si>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</si>
  <si>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</si>
  <si>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</si>
  <si>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</si>
  <si>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</si>
  <si>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</si>
  <si>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</si>
  <si>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</si>
  <si>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</si>
  <si>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</si>
  <si>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</si>
  <si>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</si>
  <si>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</si>
  <si>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</si>
  <si>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</si>
  <si>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</si>
  <si>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</si>
  <si>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</si>
  <si>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</si>
  <si>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</si>
  <si>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</si>
  <si>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</si>
  <si>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</si>
  <si>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</si>
  <si>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</si>
  <si>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</si>
  <si>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</si>
  <si>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</si>
  <si>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</si>
  <si>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</si>
  <si>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</si>
  <si>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</si>
  <si>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</si>
  <si>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</si>
  <si>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</si>
  <si>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</si>
  <si>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</si>
  <si>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</si>
  <si>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</si>
  <si>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</si>
  <si>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</si>
  <si>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</si>
  <si>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</si>
  <si>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</si>
  <si>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</si>
  <si>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</si>
  <si>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</si>
  <si>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</si>
  <si>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</si>
  <si>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</si>
  <si>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</si>
  <si>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</si>
  <si>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</si>
  <si>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</si>
  <si>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</si>
  <si>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</si>
  <si>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</si>
  <si>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</si>
  <si>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</si>
  <si>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</si>
  <si>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</si>
  <si>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</si>
  <si>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</si>
  <si>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</si>
  <si>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</si>
  <si>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</si>
  <si>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</si>
  <si>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</si>
  <si>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</si>
  <si>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</si>
  <si>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</si>
  <si>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</si>
  <si>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</si>
  <si>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</si>
  <si>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</si>
  <si>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</si>
  <si>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</si>
  <si>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</si>
  <si>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</si>
  <si>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</si>
  <si>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</si>
  <si>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</si>
  <si>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</si>
  <si>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</si>
  <si>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</si>
  <si>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</si>
  <si>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</si>
  <si>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</si>
  <si>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</si>
  <si>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</si>
  <si>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</si>
  <si>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</si>
  <si>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</si>
  <si>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</si>
  <si>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</si>
  <si>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</si>
  <si>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</si>
  <si>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</si>
  <si>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</si>
  <si>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</si>
  <si>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</si>
  <si>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</si>
  <si>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</si>
  <si>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</si>
  <si>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</si>
  <si>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</si>
  <si>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</si>
  <si>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</si>
  <si>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</si>
  <si>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</si>
  <si>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</si>
  <si>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</si>
  <si>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</si>
  <si>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</si>
  <si>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</si>
  <si>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</si>
  <si>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</si>
  <si>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</si>
  <si>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</si>
  <si>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</si>
  <si>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</si>
  <si>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</si>
  <si>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</si>
  <si>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</si>
  <si>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</si>
  <si>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</si>
  <si>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</si>
  <si>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</si>
  <si>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</si>
  <si>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</si>
  <si>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</si>
  <si>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</si>
  <si>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</si>
  <si>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</si>
  <si>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</si>
  <si>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</si>
  <si>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</si>
  <si>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</si>
  <si>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</si>
  <si>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</si>
  <si>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</si>
  <si>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</si>
  <si>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</si>
  <si>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</si>
  <si>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</si>
  <si>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</si>
  <si>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</si>
  <si>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</si>
  <si>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</si>
  <si>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</si>
  <si>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</si>
  <si>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</si>
  <si>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</si>
  <si>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</si>
  <si>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</si>
  <si>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</si>
  <si>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</si>
  <si>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</si>
  <si>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</si>
  <si>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</si>
  <si>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</si>
  <si>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</si>
  <si>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</si>
  <si>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</si>
  <si>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</si>
  <si>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</si>
  <si>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</si>
  <si>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</si>
  <si>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</si>
  <si>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</si>
  <si>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</si>
  <si>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</si>
  <si>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</si>
  <si>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</si>
  <si>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</si>
  <si>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</si>
  <si>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</si>
  <si>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</si>
  <si>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</si>
  <si>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</si>
  <si>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</si>
  <si>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</si>
  <si>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</si>
  <si>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</si>
  <si>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</si>
  <si>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</si>
  <si>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</si>
  <si>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</si>
  <si>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</si>
  <si>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</si>
  <si>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</si>
  <si>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</si>
  <si>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</si>
  <si>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</si>
  <si>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</si>
  <si>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</si>
  <si>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</si>
  <si>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</si>
  <si>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</si>
  <si>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</si>
  <si>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</si>
  <si>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</si>
  <si>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</si>
  <si>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</si>
  <si>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</si>
  <si>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</si>
  <si>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</si>
  <si>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</si>
  <si>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</si>
  <si>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</si>
  <si>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</si>
  <si>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</si>
  <si>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</si>
  <si>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</si>
  <si>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</si>
  <si>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</si>
  <si>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</si>
  <si>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</si>
  <si>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</si>
  <si>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</si>
  <si>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</si>
  <si>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</si>
  <si>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</si>
  <si>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</si>
  <si>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</si>
  <si>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</si>
  <si>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</si>
  <si>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</si>
  <si>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</si>
  <si>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</si>
  <si>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</si>
  <si>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</si>
  <si>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</si>
  <si>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</si>
  <si>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</si>
  <si>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</si>
  <si>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</si>
  <si>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</si>
  <si>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</si>
  <si>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</si>
  <si>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</si>
  <si>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</si>
  <si>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</si>
  <si>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</si>
  <si>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</si>
  <si>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</si>
  <si>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</si>
  <si>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</si>
  <si>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</si>
  <si>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</si>
  <si>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</si>
  <si>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</si>
  <si>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</si>
  <si>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</si>
  <si>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</si>
  <si>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</si>
  <si>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</si>
  <si>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</si>
  <si>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</si>
  <si>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</si>
  <si>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</si>
  <si>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</si>
  <si>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</si>
  <si>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</si>
  <si>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</si>
  <si>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</si>
  <si>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</si>
  <si>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</si>
  <si>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</si>
  <si>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</si>
  <si>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</si>
  <si>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</si>
  <si>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</si>
  <si>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</si>
  <si>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</si>
  <si>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</si>
  <si>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</si>
  <si>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</si>
  <si>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</si>
  <si>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</si>
  <si>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</si>
  <si>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</si>
  <si>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</si>
  <si>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</si>
  <si>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</si>
  <si>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</si>
  <si>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</si>
  <si>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</si>
  <si>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</si>
  <si>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</si>
  <si>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</si>
  <si>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</si>
  <si>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</si>
  <si>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</si>
  <si>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</si>
  <si>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</si>
  <si>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</si>
  <si>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</si>
  <si>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</si>
  <si>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</si>
  <si>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</si>
  <si>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</si>
  <si>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</si>
  <si>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</si>
  <si>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</si>
  <si>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</si>
  <si>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</si>
  <si>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</si>
  <si>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</si>
  <si>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</si>
  <si>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</si>
  <si>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</si>
  <si>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</si>
  <si>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</si>
  <si>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</si>
  <si>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</si>
  <si>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</si>
  <si>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</si>
  <si>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</si>
  <si>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</si>
  <si>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</si>
  <si>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</si>
  <si>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</si>
  <si>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</si>
  <si>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</si>
  <si>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</si>
  <si>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</si>
  <si>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</si>
  <si>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</si>
  <si>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</si>
  <si>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</si>
  <si>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</si>
  <si>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</si>
  <si>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</si>
  <si>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</si>
  <si>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</si>
  <si>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</si>
  <si>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</si>
  <si>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</si>
  <si>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</si>
  <si>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</si>
  <si>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</si>
  <si>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</si>
  <si>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</si>
  <si>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</si>
  <si>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</si>
  <si>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</si>
  <si>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</si>
  <si>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</si>
  <si>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</si>
  <si>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</si>
  <si>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</si>
  <si>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</si>
  <si>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</si>
  <si>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</si>
  <si>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</si>
  <si>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</si>
  <si>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</si>
  <si>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</si>
  <si>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</si>
  <si>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</si>
  <si>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</si>
  <si>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</si>
  <si>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</si>
  <si>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</si>
  <si>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</si>
  <si>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</si>
  <si>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</si>
  <si>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</si>
  <si>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</si>
  <si>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</si>
  <si>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</si>
  <si>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</si>
  <si>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</si>
  <si>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</si>
  <si>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</si>
  <si>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</si>
  <si>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</si>
  <si>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</si>
  <si>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</si>
  <si>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</si>
  <si>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</si>
  <si>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</si>
  <si>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</si>
  <si>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</si>
  <si>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</si>
  <si>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</si>
  <si>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</si>
  <si>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</si>
  <si>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</si>
  <si>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</si>
  <si>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</si>
  <si>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</si>
  <si>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</si>
  <si>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</si>
  <si>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</si>
  <si>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</si>
  <si>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</si>
  <si>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</si>
  <si>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</si>
  <si>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</si>
  <si>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</si>
  <si>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</si>
  <si>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</si>
  <si>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</si>
  <si>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</si>
  <si>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</si>
  <si>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</si>
  <si>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</si>
  <si>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</si>
  <si>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</si>
  <si>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</si>
  <si>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</si>
  <si>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</si>
  <si>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</si>
  <si>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</si>
  <si>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</si>
  <si>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</si>
  <si>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</si>
  <si>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</si>
  <si>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</si>
  <si>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</si>
  <si>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</si>
  <si>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</si>
  <si>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</si>
  <si>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</si>
  <si>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</si>
  <si>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</si>
  <si>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</si>
  <si>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</si>
  <si>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</si>
  <si>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</si>
  <si>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</si>
  <si>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</si>
  <si>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</si>
  <si>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</si>
  <si>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</si>
  <si>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</si>
  <si>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</si>
  <si>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</si>
  <si>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</si>
  <si>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</si>
  <si>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</si>
  <si>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</si>
  <si>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</si>
  <si>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</si>
  <si>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</si>
  <si>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</si>
  <si>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</si>
  <si>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</si>
  <si>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</si>
  <si>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</si>
  <si>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</si>
  <si>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</si>
  <si>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</si>
  <si>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</si>
  <si>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</si>
  <si>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</si>
  <si>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</si>
  <si>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</si>
  <si>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</si>
  <si>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</si>
  <si>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</si>
  <si>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</si>
  <si>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</si>
  <si>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</si>
  <si>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</si>
  <si>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</si>
  <si>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</si>
  <si>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</si>
  <si>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</si>
  <si>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</si>
  <si>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</si>
  <si>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</si>
  <si>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</si>
  <si>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</si>
  <si>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</si>
  <si>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</si>
  <si>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</si>
  <si>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</si>
  <si>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</si>
  <si>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</si>
  <si>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</si>
  <si>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</si>
  <si>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</si>
  <si>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</si>
  <si>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</si>
  <si>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</si>
  <si>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</si>
  <si>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</si>
  <si>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</si>
  <si>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</si>
  <si>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</si>
  <si>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</si>
  <si>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</si>
  <si>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</si>
  <si>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</si>
  <si>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</si>
  <si>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</si>
  <si>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</si>
  <si>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</si>
  <si>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</si>
  <si>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</si>
  <si>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</si>
  <si>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</si>
  <si>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</si>
  <si>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</si>
  <si>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</si>
  <si>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</si>
  <si>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</si>
  <si>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</si>
  <si>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</si>
  <si>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</si>
  <si>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</si>
  <si>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</si>
  <si>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</si>
  <si>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</si>
  <si>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</si>
  <si>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</si>
  <si>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</si>
  <si>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</si>
  <si>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</si>
  <si>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</si>
  <si>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</si>
  <si>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</si>
  <si>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</si>
  <si>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</si>
  <si>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</si>
  <si>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</si>
  <si>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</si>
  <si>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</si>
  <si>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</si>
  <si>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</si>
  <si>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</si>
  <si>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</si>
  <si>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</si>
  <si>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</si>
  <si>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</si>
  <si>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</si>
  <si>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</si>
  <si>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</si>
  <si>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</si>
  <si>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</si>
  <si>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</si>
  <si>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</si>
  <si>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</si>
  <si>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</si>
  <si>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</si>
  <si>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</si>
  <si>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</si>
  <si>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</si>
  <si>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</si>
  <si>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</si>
  <si>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</si>
  <si>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</si>
  <si>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</si>
  <si>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</si>
  <si>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</si>
  <si>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</si>
  <si>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</si>
  <si>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</si>
  <si>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</si>
  <si>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</si>
  <si>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</si>
  <si>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</si>
  <si>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</si>
  <si>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</si>
  <si>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</si>
  <si>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</si>
  <si>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</si>
  <si>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</si>
  <si>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</si>
  <si>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</si>
  <si>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</si>
  <si>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</si>
  <si>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</si>
  <si>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</si>
  <si>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</si>
  <si>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</si>
  <si>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</si>
  <si>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</si>
  <si>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</si>
  <si>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</si>
  <si>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</si>
  <si>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</si>
  <si>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</si>
  <si>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</si>
  <si>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</si>
  <si>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</si>
  <si>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</si>
  <si>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</si>
  <si>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</si>
  <si>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</si>
  <si>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</si>
  <si>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</si>
  <si>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</si>
  <si>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</si>
  <si>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</si>
  <si>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</si>
  <si>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</si>
  <si>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</si>
  <si>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</si>
  <si>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</si>
  <si>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</si>
  <si>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</si>
  <si>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</si>
  <si>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</si>
  <si>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</si>
  <si>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</si>
  <si>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</si>
  <si>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</si>
  <si>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</si>
  <si>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</si>
  <si>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</si>
  <si>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</si>
  <si>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</si>
  <si>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</si>
  <si>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</si>
  <si>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</si>
  <si>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</si>
  <si>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</si>
  <si>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</si>
  <si>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</si>
  <si>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</si>
  <si>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</si>
  <si>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</si>
  <si>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</si>
  <si>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</si>
  <si>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</si>
  <si>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</si>
  <si>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</si>
  <si>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</si>
  <si>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</si>
  <si>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</si>
  <si>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</si>
  <si>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</si>
  <si>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</si>
  <si>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</si>
  <si>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</si>
  <si>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</si>
  <si>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</si>
  <si>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</si>
  <si>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</si>
  <si>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</si>
  <si>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</si>
  <si>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</si>
  <si>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</si>
  <si>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</si>
  <si>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</si>
  <si>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</si>
  <si>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</si>
  <si>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</si>
  <si>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</si>
  <si>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</si>
  <si>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</si>
  <si>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</si>
  <si>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</si>
  <si>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</si>
  <si>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</si>
  <si>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</si>
  <si>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</si>
  <si>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</si>
  <si>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</si>
  <si>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</si>
  <si>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</si>
  <si>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</si>
  <si>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</si>
  <si>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</si>
  <si>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</si>
  <si>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</si>
  <si>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</si>
  <si>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</si>
  <si>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</si>
  <si>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</si>
  <si>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</si>
  <si>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</si>
  <si>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</si>
  <si>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</si>
  <si>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</si>
  <si>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</si>
  <si>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</si>
  <si>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</si>
  <si>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</si>
  <si>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</si>
  <si>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</si>
  <si>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</si>
  <si>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</si>
  <si>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</si>
  <si>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</si>
  <si>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</si>
  <si>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</si>
  <si>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</si>
  <si>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</si>
  <si>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</si>
  <si>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</si>
  <si>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</si>
  <si>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</si>
  <si>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</si>
  <si>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</si>
  <si>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</si>
  <si>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</si>
  <si>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</si>
  <si>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</si>
  <si>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</si>
  <si>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</si>
  <si>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</si>
  <si>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</si>
  <si>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</si>
  <si>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</si>
  <si>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</si>
  <si>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</si>
  <si>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</si>
  <si>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</si>
  <si>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</si>
  <si>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</si>
  <si>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</si>
  <si>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</si>
  <si>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</si>
  <si>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</si>
  <si>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</si>
  <si>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</si>
  <si>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</si>
  <si>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</si>
  <si>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</si>
  <si>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</si>
  <si>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</si>
  <si>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</si>
  <si>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</si>
  <si>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</si>
  <si>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</si>
  <si>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</si>
  <si>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</si>
  <si>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</si>
  <si>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</si>
  <si>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</si>
  <si>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</si>
  <si>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</si>
  <si>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</si>
  <si>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</si>
  <si>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</si>
  <si>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</si>
  <si>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</si>
  <si>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</si>
  <si>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</si>
  <si>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</si>
  <si>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</si>
  <si>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</si>
  <si>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</si>
  <si>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</si>
  <si>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</si>
  <si>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</si>
  <si>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</si>
  <si>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</si>
  <si>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</si>
  <si>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</si>
  <si>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</si>
  <si>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</si>
  <si>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</si>
  <si>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</si>
  <si>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</si>
  <si>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</si>
  <si>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</si>
  <si>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</si>
  <si>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</si>
  <si>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</si>
  <si>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</si>
  <si>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</si>
  <si>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</si>
  <si>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</si>
  <si>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</si>
  <si>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</si>
  <si>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</si>
  <si>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</si>
  <si>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</si>
  <si>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</si>
  <si>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</si>
  <si>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</si>
  <si>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</si>
  <si>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</si>
  <si>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</si>
  <si>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</si>
  <si>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</si>
  <si>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</si>
  <si>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</si>
  <si>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</si>
  <si>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</si>
  <si>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</si>
  <si>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</si>
  <si>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</si>
  <si>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</si>
  <si>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</si>
  <si>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</si>
  <si>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</si>
  <si>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</si>
  <si>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</si>
  <si>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</si>
  <si>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</si>
  <si>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</si>
  <si>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</si>
  <si>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</si>
  <si>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</si>
  <si>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</si>
  <si>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</si>
  <si>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</si>
  <si>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</si>
  <si>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</si>
  <si>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</si>
  <si>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</si>
  <si>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</si>
  <si>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</si>
  <si>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</si>
  <si>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</si>
  <si>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</si>
  <si>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</si>
  <si>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</si>
  <si>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</si>
  <si>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</si>
  <si>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</si>
  <si>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</si>
  <si>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</si>
  <si>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</si>
  <si>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</si>
  <si>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</si>
  <si>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</si>
  <si>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</si>
  <si>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</si>
  <si>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</si>
  <si>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</si>
  <si>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</si>
  <si>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</si>
  <si>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</si>
  <si>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</si>
  <si>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</si>
  <si>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</si>
  <si>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</si>
  <si>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</si>
  <si>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</si>
  <si>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</si>
  <si>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</si>
  <si>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</si>
  <si>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</si>
  <si>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</si>
  <si>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</si>
  <si>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</si>
  <si>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</si>
  <si>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</si>
  <si>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</si>
  <si>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</si>
  <si>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</si>
  <si>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</si>
  <si>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</si>
  <si>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</si>
  <si>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</si>
  <si>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</si>
  <si>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</si>
  <si>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</si>
  <si>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</si>
  <si>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</si>
  <si>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</si>
  <si>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</si>
  <si>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</si>
  <si>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</si>
  <si>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</si>
  <si>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</si>
  <si>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</si>
  <si>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</si>
  <si>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</si>
  <si>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</si>
  <si>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</si>
  <si>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</si>
  <si>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</si>
  <si>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</si>
  <si>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</si>
  <si>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</si>
  <si>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</si>
  <si>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</si>
  <si>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</si>
  <si>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</si>
  <si>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</si>
  <si>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</si>
  <si>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</si>
  <si>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</si>
  <si>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</si>
  <si>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</si>
  <si>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</si>
  <si>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</si>
  <si>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</si>
  <si>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</si>
  <si>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</si>
  <si>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</si>
  <si>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</si>
  <si>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</si>
  <si>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</si>
  <si>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</si>
  <si>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</si>
  <si>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</si>
  <si>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</si>
  <si>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</si>
  <si>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</si>
  <si>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</si>
  <si>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</si>
  <si>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</si>
  <si>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</si>
  <si>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</si>
  <si>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</si>
  <si>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</si>
  <si>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</si>
  <si>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</si>
  <si>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</si>
  <si>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</si>
  <si>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</si>
  <si>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</si>
  <si>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</si>
  <si>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</si>
  <si>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</si>
  <si>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</si>
  <si>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</si>
  <si>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</si>
  <si>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</si>
  <si>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</si>
  <si>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</si>
  <si>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</si>
  <si>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</si>
  <si>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</si>
  <si>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</si>
  <si>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</si>
  <si>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</si>
  <si>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</si>
  <si>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</si>
  <si>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</si>
  <si>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</si>
  <si>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</si>
  <si>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</si>
  <si>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</si>
  <si>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</si>
  <si>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</si>
  <si>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</si>
  <si>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</si>
  <si>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</si>
  <si>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</si>
  <si>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</si>
  <si>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</si>
  <si>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</si>
  <si>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</si>
  <si>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</si>
  <si>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</si>
  <si>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</si>
  <si>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</si>
  <si>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</si>
  <si>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</si>
  <si>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</si>
  <si>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</si>
  <si>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</si>
  <si>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</si>
  <si>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</si>
  <si>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</si>
  <si>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</si>
  <si>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</si>
  <si>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</si>
  <si>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</si>
  <si>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</si>
  <si>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</si>
  <si>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</si>
  <si>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</si>
  <si>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</si>
  <si>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</si>
  <si>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</si>
  <si>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</si>
  <si>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</si>
  <si>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</si>
  <si>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</si>
  <si>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</si>
  <si>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</si>
  <si>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</si>
  <si>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</si>
  <si>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</si>
  <si>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</si>
  <si>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</si>
  <si>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</si>
  <si>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</si>
  <si>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</si>
  <si>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</si>
  <si>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</si>
  <si>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</si>
  <si>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</si>
  <si>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</si>
  <si>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</si>
  <si>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</si>
  <si>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</si>
  <si>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</si>
  <si>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</si>
  <si>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</si>
  <si>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</si>
  <si>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</si>
  <si>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</si>
  <si>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</si>
  <si>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</si>
  <si>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</si>
  <si>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</si>
  <si>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</si>
  <si>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</si>
  <si>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</si>
  <si>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</si>
  <si>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</si>
  <si>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</si>
  <si>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</si>
  <si>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</si>
  <si>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</si>
  <si>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</si>
  <si>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</si>
  <si>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</si>
  <si>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</si>
  <si>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</si>
  <si>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</si>
  <si>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</si>
  <si>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</si>
  <si>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</si>
  <si>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</si>
  <si>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</si>
  <si>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</si>
  <si>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</si>
  <si>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</si>
  <si>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</si>
  <si>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</si>
  <si>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</si>
  <si>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</si>
  <si>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</si>
  <si>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</si>
  <si>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</si>
  <si>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</si>
  <si>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</si>
  <si>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</si>
  <si>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</si>
  <si>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</si>
  <si>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</si>
  <si>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</si>
  <si>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</si>
  <si>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</si>
  <si>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</si>
  <si>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</si>
  <si>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</si>
  <si>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</si>
  <si>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</si>
  <si>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</si>
  <si>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</si>
  <si>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</si>
  <si>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</si>
  <si>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</si>
  <si>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</si>
  <si>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</si>
  <si>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</si>
  <si>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</si>
  <si>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</si>
  <si>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</si>
  <si>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</si>
  <si>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</si>
  <si>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</si>
  <si>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</si>
  <si>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</si>
  <si>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</si>
  <si>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</si>
  <si>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</si>
  <si>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</si>
  <si>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</si>
  <si>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</si>
  <si>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</si>
  <si>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</si>
  <si>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</si>
  <si>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</si>
  <si>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</si>
  <si>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</si>
  <si>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</si>
  <si>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</si>
  <si>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</si>
  <si>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</si>
  <si>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</si>
  <si>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</si>
  <si>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</si>
  <si>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</si>
  <si>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</si>
  <si>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</si>
  <si>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</si>
  <si>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</si>
  <si>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</si>
  <si>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</si>
  <si>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</si>
  <si>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</si>
  <si>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</si>
  <si>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</si>
  <si>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</si>
  <si>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</si>
  <si>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</si>
  <si>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</si>
  <si>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</si>
  <si>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</si>
  <si>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</si>
  <si>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</si>
  <si>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</si>
  <si>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</si>
  <si>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</si>
  <si>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</si>
  <si>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</si>
  <si>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</si>
  <si>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</si>
  <si>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</si>
  <si>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</si>
  <si>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</si>
  <si>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</si>
  <si>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</si>
  <si>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</si>
  <si>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</si>
  <si>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</si>
  <si>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</si>
  <si>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</si>
  <si>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</si>
  <si>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</si>
  <si>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</si>
  <si>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</si>
  <si>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</si>
  <si>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</si>
  <si>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</si>
  <si>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</si>
  <si>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</si>
  <si>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</si>
  <si>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</si>
  <si>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</si>
  <si>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</si>
  <si>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</si>
  <si>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</si>
  <si>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</si>
  <si>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</si>
  <si>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</si>
  <si>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</si>
  <si>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</si>
  <si>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</si>
  <si>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</si>
  <si>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</si>
  <si>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</si>
  <si>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</si>
  <si>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</si>
  <si>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</si>
  <si>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</si>
  <si>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</si>
  <si>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</si>
  <si>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</si>
  <si>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</si>
  <si>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</si>
  <si>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</si>
  <si>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</si>
  <si>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</si>
  <si>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</si>
  <si>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</si>
  <si>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</si>
  <si>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</si>
  <si>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</si>
  <si>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</si>
  <si>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</si>
  <si>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</si>
  <si>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</si>
  <si>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</si>
  <si>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</si>
  <si>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</si>
  <si>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</si>
  <si>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</si>
  <si>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</si>
  <si>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</si>
  <si>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</si>
  <si>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</si>
  <si>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</si>
  <si>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</si>
  <si>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</si>
  <si>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</si>
  <si>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</si>
  <si>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</si>
  <si>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</si>
  <si>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</si>
  <si>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</si>
  <si>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</si>
  <si>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</si>
  <si>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</si>
  <si>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</si>
  <si>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</si>
  <si>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</si>
  <si>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</si>
  <si>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</si>
  <si>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</si>
  <si>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</si>
  <si>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</si>
  <si>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</si>
  <si>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</si>
  <si>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</si>
  <si>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</si>
  <si>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</si>
  <si>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</si>
  <si>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</si>
  <si>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</si>
  <si>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</si>
  <si>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</si>
  <si>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</si>
  <si>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</si>
  <si>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</si>
  <si>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</si>
  <si>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</si>
  <si>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</si>
  <si>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</si>
  <si>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</si>
  <si>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</si>
  <si>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</si>
  <si>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</si>
  <si>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</si>
  <si>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</si>
  <si>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</si>
  <si>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</si>
  <si>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</si>
  <si>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</si>
  <si>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</si>
  <si>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</si>
  <si>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</si>
  <si>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</si>
  <si>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</si>
  <si>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</si>
  <si>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</si>
  <si>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</si>
  <si>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</si>
  <si>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</si>
  <si>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</si>
  <si>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</si>
  <si>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</si>
  <si>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</si>
  <si>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</si>
  <si>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</si>
  <si>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</si>
  <si>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</si>
  <si>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</si>
  <si>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</si>
  <si>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</si>
  <si>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</si>
  <si>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</si>
  <si>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</si>
  <si>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</si>
  <si>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</si>
  <si>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</si>
  <si>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</si>
  <si>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</si>
  <si>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</si>
  <si>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</si>
  <si>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</si>
  <si>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</si>
  <si>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</si>
  <si>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</si>
  <si>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</si>
  <si>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</si>
  <si>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</si>
  <si>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</si>
  <si>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</si>
  <si>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</si>
  <si>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</si>
  <si>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</si>
  <si>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</si>
  <si>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</si>
  <si>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</si>
  <si>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</si>
  <si>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</si>
  <si>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</si>
  <si>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</si>
  <si>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</si>
  <si>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</si>
  <si>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</si>
  <si>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</si>
  <si>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</si>
  <si>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</si>
  <si>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</si>
  <si>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</si>
  <si>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</si>
  <si>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</si>
  <si>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</si>
  <si>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</si>
  <si>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</si>
  <si>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</si>
  <si>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</si>
  <si>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</si>
  <si>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</si>
  <si>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</si>
  <si>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</si>
  <si>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</si>
  <si>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</si>
  <si>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</si>
  <si>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</si>
  <si>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</si>
  <si>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</si>
  <si>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</si>
  <si>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</si>
  <si>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</si>
  <si>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</si>
  <si>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</si>
  <si>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</si>
  <si>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</si>
  <si>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</si>
  <si>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</si>
  <si>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</si>
  <si>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</si>
  <si>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</si>
  <si>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</si>
  <si>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</si>
  <si>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</si>
  <si>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</si>
  <si>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</si>
  <si>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</si>
  <si>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</si>
  <si>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</si>
  <si>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</si>
  <si>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</si>
  <si>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</si>
  <si>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</si>
  <si>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</si>
  <si>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</si>
  <si>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</si>
  <si>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</si>
  <si>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</si>
  <si>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</si>
  <si>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</si>
  <si>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</si>
  <si>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</si>
  <si>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</si>
  <si>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</si>
  <si>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</si>
  <si>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</si>
  <si>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</si>
  <si>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</si>
  <si>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</si>
  <si>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</si>
  <si>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</si>
  <si>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</si>
  <si>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</si>
  <si>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</si>
  <si>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</si>
  <si>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</si>
  <si>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</si>
  <si>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</si>
  <si>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</si>
  <si>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</si>
  <si>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</si>
  <si>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</si>
  <si>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</si>
  <si>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</si>
  <si>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</si>
  <si>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</si>
  <si>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</si>
  <si>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</si>
  <si>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</si>
  <si>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</si>
  <si>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</si>
  <si>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</si>
  <si>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</si>
  <si>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</si>
  <si>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</si>
  <si>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</si>
  <si>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</si>
  <si>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</si>
  <si>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</si>
  <si>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</si>
  <si>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</si>
  <si>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</si>
  <si>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</si>
  <si>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</si>
  <si>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</si>
  <si>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</si>
  <si>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</si>
  <si>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</si>
  <si>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</si>
  <si>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</si>
  <si>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</si>
  <si>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</si>
  <si>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</si>
  <si>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</si>
  <si>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</si>
  <si>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</si>
  <si>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</si>
  <si>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</si>
  <si>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</si>
  <si>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</si>
  <si>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</si>
  <si>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</si>
  <si>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</si>
  <si>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</si>
  <si>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</si>
  <si>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</si>
  <si>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</si>
  <si>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</si>
  <si>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</si>
  <si>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</si>
  <si>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</si>
  <si>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</si>
  <si>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</si>
  <si>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</si>
  <si>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</si>
  <si>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</si>
  <si>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</si>
  <si>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</si>
  <si>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</si>
  <si>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</si>
  <si>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</si>
  <si>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</si>
  <si>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</si>
  <si>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</si>
  <si>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</si>
  <si>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</si>
  <si>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</si>
  <si>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</si>
  <si>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</si>
  <si>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</si>
  <si>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</si>
  <si>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</si>
  <si>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</si>
  <si>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</si>
  <si>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</si>
  <si>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</si>
  <si>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</si>
  <si>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</si>
  <si>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</si>
  <si>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</si>
  <si>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</si>
  <si>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</si>
  <si>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</si>
  <si>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</si>
  <si>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</si>
  <si>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</si>
  <si>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</si>
  <si>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</si>
  <si>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</si>
  <si>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</si>
  <si>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</si>
  <si>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</si>
  <si>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</si>
  <si>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</si>
  <si>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</si>
  <si>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</si>
  <si>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</si>
  <si>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</si>
  <si>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</si>
  <si>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</si>
  <si>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</si>
  <si>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</si>
  <si>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</si>
  <si>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</si>
  <si>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</si>
  <si>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</si>
  <si>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</si>
  <si>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</si>
  <si>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</si>
  <si>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</si>
  <si>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</si>
  <si>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</si>
  <si>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</si>
  <si>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</si>
  <si>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</si>
  <si>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</si>
  <si>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</si>
  <si>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</si>
  <si>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</si>
  <si>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</si>
  <si>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</si>
  <si>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</si>
  <si>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</si>
  <si>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</si>
  <si>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</si>
  <si>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</si>
  <si>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</si>
  <si>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</si>
  <si>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</si>
  <si>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</si>
  <si>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</si>
  <si>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</si>
  <si>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</si>
  <si>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</si>
  <si>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</si>
  <si>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</si>
  <si>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</si>
  <si>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</si>
  <si>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</si>
  <si>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</si>
  <si>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</si>
  <si>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</si>
  <si>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</si>
  <si>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</si>
  <si>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</si>
  <si>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</si>
  <si>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</si>
  <si>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</si>
  <si>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</si>
  <si>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</si>
  <si>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</si>
  <si>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</si>
  <si>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</si>
  <si>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</si>
  <si>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</si>
  <si>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</si>
  <si>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</si>
  <si>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</si>
  <si>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</si>
  <si>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</si>
  <si>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</si>
  <si>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</si>
  <si>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</si>
  <si>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</si>
  <si>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</si>
  <si>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</si>
  <si>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</si>
  <si>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</si>
  <si>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</si>
  <si>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</si>
  <si>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</si>
  <si>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</si>
  <si>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</si>
  <si>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</si>
  <si>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</si>
  <si>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</si>
  <si>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</si>
  <si>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</si>
  <si>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</si>
  <si>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</si>
  <si>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</si>
  <si>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</si>
  <si>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</si>
  <si>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</si>
  <si>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</si>
  <si>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</si>
  <si>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</si>
  <si>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</si>
  <si>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</si>
  <si>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</si>
  <si>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</si>
  <si>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</si>
  <si>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</si>
  <si>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</si>
  <si>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</si>
  <si>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</si>
  <si>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</si>
  <si>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</si>
  <si>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</si>
  <si>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</si>
  <si>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</si>
  <si>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</si>
  <si>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</si>
  <si>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</si>
  <si>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</si>
  <si>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</si>
  <si>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</si>
  <si>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</si>
  <si>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</si>
  <si>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</si>
  <si>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</si>
  <si>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</si>
  <si>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</si>
  <si>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</si>
  <si>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</si>
  <si>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</si>
  <si>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</si>
  <si>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</si>
  <si>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</si>
  <si>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</si>
  <si>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</si>
  <si>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</si>
  <si>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</si>
  <si>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</si>
  <si>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</si>
  <si>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</si>
  <si>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</si>
  <si>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</si>
  <si>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</si>
  <si>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</si>
  <si>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</si>
  <si>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</si>
  <si>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</si>
  <si>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</si>
  <si>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</si>
  <si>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</si>
  <si>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</si>
  <si>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</si>
  <si>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</si>
  <si>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</si>
  <si>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</si>
  <si>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</si>
  <si>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</si>
  <si>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</si>
  <si>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</si>
  <si>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</si>
  <si>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</si>
  <si>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</si>
  <si>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</si>
  <si>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</si>
  <si>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</si>
  <si>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</si>
  <si>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</si>
  <si>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</si>
  <si>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</si>
  <si>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</si>
  <si>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</si>
  <si>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</si>
  <si>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</si>
  <si>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</si>
  <si>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</si>
  <si>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</si>
  <si>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</si>
  <si>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</si>
  <si>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</si>
  <si>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</si>
  <si>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</si>
  <si>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</si>
  <si>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</si>
  <si>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</si>
  <si>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</si>
  <si>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</si>
  <si>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</si>
  <si>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</si>
  <si>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</si>
  <si>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</si>
  <si>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</si>
  <si>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</si>
  <si>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</si>
  <si>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</si>
  <si>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</si>
  <si>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</si>
  <si>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</si>
  <si>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</si>
  <si>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</si>
  <si>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</si>
  <si>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</si>
  <si>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</si>
  <si>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</si>
  <si>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</si>
  <si>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</si>
  <si>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</si>
  <si>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</si>
  <si>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</si>
  <si>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</si>
  <si>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</si>
  <si>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</si>
  <si>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</si>
  <si>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</si>
  <si>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</si>
  <si>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</si>
  <si>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</si>
  <si>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</si>
  <si>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</si>
  <si>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</si>
  <si>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</si>
  <si>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</si>
  <si>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</si>
  <si>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</si>
  <si>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</si>
  <si>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</si>
  <si>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</si>
  <si>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</si>
  <si>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</si>
  <si>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</si>
  <si>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</si>
  <si>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</si>
  <si>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</si>
  <si>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</si>
  <si>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</si>
  <si>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</si>
  <si>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</si>
  <si>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</si>
  <si>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</si>
  <si>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</si>
  <si>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</si>
  <si>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</si>
  <si>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</si>
  <si>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</si>
  <si>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</si>
  <si>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</si>
  <si>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</si>
  <si>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</si>
  <si>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</si>
  <si>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</si>
  <si>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</si>
  <si>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</si>
  <si>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</si>
  <si>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</si>
  <si>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</si>
  <si>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</si>
  <si>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</si>
  <si>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</si>
  <si>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</si>
  <si>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</si>
  <si>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</si>
  <si>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</si>
  <si>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</si>
  <si>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</si>
  <si>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</si>
  <si>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</si>
  <si>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</si>
  <si>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</si>
  <si>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</si>
  <si>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</si>
  <si>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</si>
  <si>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</si>
  <si>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</si>
  <si>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</si>
  <si>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</si>
  <si>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</si>
  <si>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</si>
  <si>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</si>
  <si>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</si>
  <si>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</si>
  <si>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</si>
  <si>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</si>
  <si>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</si>
  <si>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</si>
  <si>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</si>
  <si>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</si>
  <si>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</si>
  <si>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</si>
  <si>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</si>
  <si>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</si>
  <si>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</si>
  <si>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</si>
  <si>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</si>
  <si>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</si>
  <si>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</si>
  <si>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</si>
  <si>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</si>
  <si>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</si>
  <si>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</si>
  <si>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</si>
  <si>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</si>
  <si>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</si>
  <si>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</si>
  <si>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</si>
  <si>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</si>
  <si>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</si>
  <si>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</si>
  <si>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</si>
  <si>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</si>
  <si>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</si>
  <si>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</si>
  <si>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</si>
  <si>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</si>
  <si>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</si>
  <si>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</si>
  <si>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</si>
  <si>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</si>
  <si>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</si>
  <si>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</si>
  <si>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</si>
  <si>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</si>
  <si>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</si>
  <si>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</si>
  <si>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</si>
  <si>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</si>
  <si>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</si>
  <si>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</si>
  <si>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</si>
  <si>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</si>
  <si>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</si>
  <si>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</si>
  <si>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</si>
  <si>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</si>
  <si>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</si>
  <si>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</si>
  <si>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</si>
  <si>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</si>
  <si>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</si>
  <si>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</si>
  <si>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</si>
  <si>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</si>
  <si>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</si>
  <si>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</si>
  <si>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</si>
  <si>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</si>
  <si>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</si>
  <si>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</si>
  <si>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</si>
  <si>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</si>
  <si>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</si>
  <si>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</si>
  <si>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</si>
  <si>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</si>
  <si>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</si>
  <si>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</si>
  <si>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</si>
  <si>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</si>
  <si>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</si>
  <si>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</si>
  <si>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</si>
  <si>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</si>
  <si>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</si>
  <si>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</si>
  <si>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</si>
  <si>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</si>
  <si>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</si>
  <si>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</si>
  <si>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</si>
  <si>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</si>
  <si>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</si>
  <si>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</si>
  <si>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</si>
  <si>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</si>
  <si>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</si>
  <si>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</si>
  <si>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</si>
  <si>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</si>
  <si>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</si>
  <si>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</si>
  <si>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</si>
  <si>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</si>
  <si>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</si>
  <si>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</si>
  <si>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</si>
  <si>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</si>
  <si>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</si>
  <si>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</si>
  <si>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</si>
  <si>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</si>
  <si>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</si>
  <si>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</si>
  <si>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</si>
  <si>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</si>
  <si>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</si>
  <si>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</si>
  <si>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</si>
  <si>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</si>
  <si>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</si>
  <si>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</si>
  <si>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</si>
  <si>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</si>
  <si>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</si>
  <si>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</si>
  <si>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</si>
  <si>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</si>
  <si>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</si>
  <si>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</si>
  <si>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</si>
  <si>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</si>
  <si>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</si>
  <si>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</si>
  <si>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</si>
  <si>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</si>
  <si>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</si>
  <si>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</si>
  <si>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</si>
  <si>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</si>
  <si>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</si>
  <si>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</si>
  <si>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</si>
  <si>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</si>
  <si>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</si>
  <si>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</si>
  <si>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</si>
  <si>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</si>
  <si>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</si>
  <si>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</si>
  <si>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</si>
  <si>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</si>
  <si>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</si>
  <si>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</si>
  <si>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</si>
  <si>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</si>
  <si>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</si>
  <si>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</si>
  <si>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</si>
  <si>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</si>
  <si>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</si>
  <si>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</si>
  <si>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</si>
  <si>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</si>
  <si>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</si>
  <si>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</si>
  <si>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</si>
  <si>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</si>
  <si>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</si>
  <si>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</si>
  <si>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</si>
  <si>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</si>
  <si>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</si>
  <si>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</si>
  <si>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</si>
  <si>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</si>
  <si>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</si>
  <si>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</si>
  <si>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</si>
  <si>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</si>
  <si>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</si>
  <si>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</si>
  <si>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</si>
  <si>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</si>
  <si>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</si>
  <si>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</si>
  <si>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</si>
  <si>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</si>
  <si>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</si>
  <si>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</si>
  <si>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</si>
  <si>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</si>
  <si>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</si>
  <si>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</si>
  <si>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</si>
  <si>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</si>
  <si>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</si>
  <si>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</si>
  <si>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</si>
  <si>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</si>
  <si>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</si>
  <si>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</si>
  <si>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</si>
  <si>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</si>
  <si>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</si>
  <si>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</si>
  <si>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</si>
  <si>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</si>
  <si>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</si>
  <si>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</si>
  <si>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</si>
  <si>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</si>
  <si>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</si>
  <si>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</si>
  <si>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</si>
  <si>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</si>
  <si>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</si>
  <si>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</si>
  <si>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</si>
  <si>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</si>
  <si>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</si>
  <si>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</si>
  <si>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</si>
  <si>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</si>
  <si>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</si>
  <si>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</si>
  <si>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</si>
  <si>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</si>
  <si>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</si>
  <si>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</si>
  <si>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</si>
  <si>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</si>
  <si>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</si>
  <si>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</si>
  <si>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</si>
  <si>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</si>
  <si>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</si>
  <si>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</si>
  <si>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</si>
  <si>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</si>
  <si>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</si>
  <si>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</si>
  <si>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</si>
  <si>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</si>
  <si>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</si>
  <si>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</si>
  <si>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</si>
  <si>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</si>
  <si>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</si>
  <si>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</si>
  <si>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</si>
  <si>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</si>
  <si>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</si>
  <si>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</si>
  <si>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</si>
  <si>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</si>
  <si>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</si>
  <si>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</si>
  <si>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</si>
  <si>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</si>
  <si>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</si>
  <si>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</si>
  <si>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</si>
  <si>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</si>
  <si>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</si>
  <si>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</si>
  <si>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</si>
  <si>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</si>
  <si>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</si>
  <si>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</si>
  <si>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</si>
  <si>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</si>
  <si>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</si>
  <si>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</si>
  <si>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</si>
  <si>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</si>
  <si>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</si>
  <si>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</si>
  <si>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</si>
  <si>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</si>
  <si>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</si>
  <si>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</si>
  <si>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</si>
  <si>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</si>
  <si>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</si>
  <si>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</si>
  <si>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</si>
  <si>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</si>
  <si>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</si>
  <si>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</si>
  <si>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</si>
  <si>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</si>
  <si>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</si>
  <si>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</si>
  <si>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</si>
  <si>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</si>
  <si>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</si>
  <si>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</si>
  <si>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</si>
  <si>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</si>
  <si>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</si>
  <si>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</si>
  <si>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</si>
  <si>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</si>
  <si>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</si>
  <si>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</si>
  <si>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</si>
  <si>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</si>
  <si>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</si>
  <si>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</si>
  <si>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</si>
  <si>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</si>
  <si>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</si>
  <si>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</si>
  <si>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</si>
  <si>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</si>
  <si>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</si>
  <si>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</si>
  <si>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</si>
  <si>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</si>
  <si>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</si>
  <si>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</si>
  <si>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</si>
  <si>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</si>
  <si>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</si>
  <si>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</si>
  <si>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</si>
  <si>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</si>
  <si>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</si>
  <si>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</si>
  <si>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</si>
  <si>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</si>
  <si>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</si>
  <si>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</si>
  <si>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</si>
  <si>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</si>
  <si>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</si>
  <si>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</si>
  <si>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</si>
  <si>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</si>
  <si>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</si>
  <si>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</si>
  <si>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</si>
  <si>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</si>
  <si>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</si>
  <si>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</si>
  <si>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</si>
  <si>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</si>
  <si>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</si>
  <si>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</si>
  <si>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</si>
  <si>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</si>
  <si>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</si>
  <si>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</si>
  <si>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</si>
  <si>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</si>
  <si>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</si>
  <si>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</si>
  <si>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</si>
  <si>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</si>
  <si>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</si>
  <si>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</si>
  <si>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</si>
  <si>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</si>
  <si>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</si>
  <si>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</si>
  <si>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</si>
  <si>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</si>
  <si>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</si>
  <si>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</si>
  <si>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</si>
  <si>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</si>
  <si>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</si>
  <si>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</si>
  <si>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</si>
  <si>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</si>
  <si>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</si>
  <si>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</si>
  <si>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</si>
  <si>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</si>
  <si>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</si>
  <si>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</si>
  <si>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</si>
  <si>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</si>
  <si>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</si>
  <si>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</si>
  <si>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</si>
  <si>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</si>
  <si>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</si>
  <si>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</si>
  <si>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</si>
  <si>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</si>
  <si>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</si>
  <si>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</si>
  <si>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</si>
  <si>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</si>
  <si>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</si>
  <si>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</si>
  <si>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</si>
  <si>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</si>
  <si>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</si>
  <si>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</si>
  <si>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</si>
  <si>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</si>
  <si>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</si>
  <si>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</si>
  <si>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</si>
  <si>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</si>
  <si>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</si>
  <si>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</si>
  <si>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</si>
  <si>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</si>
  <si>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</si>
  <si>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</si>
  <si>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</si>
  <si>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</si>
  <si>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</si>
  <si>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</si>
  <si>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</si>
  <si>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</si>
  <si>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</si>
  <si>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</si>
  <si>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</si>
  <si>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</si>
  <si>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</si>
  <si>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</si>
  <si>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</si>
  <si>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</si>
  <si>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</si>
  <si>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</si>
  <si>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</si>
  <si>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</si>
  <si>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</si>
  <si>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</si>
  <si>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</si>
  <si>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</si>
  <si>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</si>
  <si>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</si>
  <si>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</si>
  <si>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</si>
  <si>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</si>
  <si>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</si>
  <si>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</si>
  <si>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</si>
  <si>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</si>
  <si>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</si>
  <si>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</si>
  <si>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</si>
  <si>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</si>
  <si>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</si>
  <si>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</si>
  <si>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</si>
  <si>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</si>
  <si>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</si>
  <si>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</si>
  <si>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</si>
  <si>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</si>
  <si>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</si>
  <si>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</si>
  <si>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</si>
  <si>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</si>
  <si>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</si>
  <si>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</si>
  <si>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</si>
  <si>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</si>
  <si>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</si>
  <si>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</si>
  <si>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</si>
  <si>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</si>
  <si>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</si>
  <si>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</si>
  <si>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</si>
  <si>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</si>
  <si>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</si>
  <si>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</si>
  <si>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</si>
  <si>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</si>
  <si>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</si>
  <si>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</si>
  <si>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</si>
  <si>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</si>
  <si>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</si>
  <si>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</si>
  <si>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</si>
  <si>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</si>
  <si>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</si>
  <si>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</si>
  <si>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</si>
  <si>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</si>
  <si>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</si>
  <si>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</si>
  <si>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</si>
  <si>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</si>
  <si>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</si>
  <si>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</si>
  <si>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</si>
  <si>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</si>
  <si>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</si>
  <si>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</si>
  <si>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</si>
  <si>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</si>
  <si>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</si>
  <si>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</si>
  <si>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</si>
  <si>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</si>
  <si>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</si>
  <si>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</si>
  <si>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</si>
  <si>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</si>
  <si>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</si>
  <si>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</si>
  <si>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</si>
  <si>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</si>
  <si>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</si>
  <si>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</si>
  <si>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</si>
  <si>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</si>
  <si>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</si>
  <si>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</si>
  <si>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</si>
  <si>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</si>
  <si>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</si>
  <si>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</si>
  <si>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</si>
  <si>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</si>
  <si>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</si>
  <si>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</si>
  <si>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</si>
  <si>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</si>
  <si>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</si>
  <si>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</si>
  <si>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</si>
  <si>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</si>
  <si>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</si>
  <si>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</si>
  <si>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</si>
  <si>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</si>
  <si>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</si>
  <si>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</si>
  <si>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</si>
  <si>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</si>
  <si>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</si>
  <si>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</si>
  <si>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</si>
  <si>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</si>
  <si>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</si>
  <si>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</si>
  <si>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</si>
  <si>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</si>
  <si>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</si>
  <si>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</si>
  <si>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</si>
  <si>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</si>
  <si>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</si>
  <si>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</si>
  <si>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</si>
  <si>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</si>
  <si>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</si>
  <si>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</si>
  <si>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</si>
  <si>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</si>
  <si>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</si>
  <si>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</si>
  <si>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</si>
  <si>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</si>
  <si>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</si>
  <si>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</si>
  <si>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</si>
  <si>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</si>
  <si>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</si>
  <si>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</si>
  <si>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</si>
  <si>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</si>
  <si>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</si>
  <si>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</si>
  <si>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</si>
  <si>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</si>
  <si>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</si>
  <si>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</si>
  <si>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</si>
  <si>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</si>
  <si>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</si>
  <si>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</si>
  <si>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</si>
  <si>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</si>
  <si>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</si>
  <si>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</si>
  <si>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</si>
  <si>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</si>
  <si>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</si>
  <si>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</si>
  <si>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</si>
  <si>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</si>
  <si>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</si>
  <si>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</si>
  <si>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</si>
  <si>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</si>
  <si>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</si>
  <si>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</si>
  <si>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</si>
  <si>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</si>
  <si>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</si>
  <si>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</si>
  <si>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</si>
  <si>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</si>
  <si>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</si>
  <si>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</si>
  <si>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</si>
  <si>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</si>
  <si>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</si>
  <si>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</si>
  <si>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</si>
  <si>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</si>
  <si>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</si>
  <si>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</si>
  <si>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</si>
  <si>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</si>
  <si>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</si>
  <si>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</si>
  <si>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</si>
  <si>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</si>
  <si>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</si>
  <si>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</si>
  <si>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</si>
  <si>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</si>
  <si>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</si>
  <si>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</si>
  <si>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</si>
  <si>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</si>
  <si>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</si>
  <si>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</si>
  <si>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</si>
  <si>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</si>
  <si>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</si>
  <si>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</si>
  <si>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</si>
  <si>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</si>
  <si>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</si>
  <si>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</si>
  <si>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</si>
  <si>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</si>
  <si>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</si>
  <si>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</si>
  <si>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</si>
  <si>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</si>
  <si>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</si>
  <si>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</si>
  <si>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</si>
  <si>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</si>
  <si>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</si>
  <si>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</si>
  <si>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</si>
  <si>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</si>
  <si>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</si>
  <si>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</si>
  <si>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</si>
  <si>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</si>
  <si>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</si>
  <si>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</si>
  <si>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</si>
  <si>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</si>
  <si>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</si>
  <si>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</si>
  <si>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</si>
  <si>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</si>
  <si>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</si>
  <si>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</si>
  <si>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</si>
  <si>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</si>
  <si>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</si>
  <si>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</si>
  <si>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</si>
  <si>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</si>
  <si>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</si>
  <si>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</si>
  <si>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</si>
  <si>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</si>
  <si>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</si>
  <si>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</si>
  <si>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</si>
  <si>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</si>
  <si>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</si>
  <si>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</si>
  <si>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</si>
  <si>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</si>
  <si>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</si>
  <si>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</si>
  <si>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</si>
  <si>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</si>
  <si>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</si>
  <si>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</si>
  <si>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</si>
  <si>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</si>
  <si>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</si>
  <si>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</si>
  <si>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</si>
  <si>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</si>
  <si>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</si>
  <si>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</si>
  <si>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</si>
  <si>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</si>
  <si>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</si>
  <si>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</si>
  <si>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</si>
  <si>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</si>
  <si>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</si>
  <si>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</si>
  <si>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</si>
  <si>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</si>
  <si>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</si>
  <si>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</si>
  <si>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</si>
  <si>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</si>
  <si>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</si>
  <si>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</si>
  <si>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</si>
  <si>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</si>
  <si>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</si>
  <si>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</si>
  <si>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</si>
  <si>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</si>
  <si>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</si>
  <si>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</si>
  <si>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</si>
  <si>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</si>
  <si>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</si>
  <si>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</si>
  <si>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</si>
  <si>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</si>
  <si>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</si>
  <si>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</si>
  <si>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</si>
  <si>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</si>
  <si>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</si>
  <si>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</si>
  <si>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</si>
  <si>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</si>
  <si>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</si>
  <si>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</si>
  <si>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</si>
  <si>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</si>
  <si>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</si>
  <si>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</si>
  <si>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</si>
  <si>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</si>
  <si>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</si>
  <si>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</si>
  <si>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</si>
  <si>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</si>
  <si>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</si>
  <si>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</si>
  <si>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</si>
  <si>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</si>
  <si>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</si>
  <si>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</si>
  <si>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</si>
  <si>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</si>
  <si>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</si>
  <si>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</si>
  <si>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</si>
  <si>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</si>
  <si>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</si>
  <si>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</si>
  <si>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</si>
  <si>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</si>
  <si>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</si>
  <si>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</si>
  <si>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</si>
  <si>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</si>
  <si>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</si>
  <si>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</si>
  <si>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</si>
  <si>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</si>
  <si>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</si>
  <si>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</si>
  <si>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</si>
  <si>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</si>
  <si>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</si>
  <si>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</si>
  <si>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</si>
  <si>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</si>
  <si>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</si>
  <si>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</si>
  <si>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</si>
  <si>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</si>
  <si>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</si>
  <si>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</si>
  <si>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</si>
  <si>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</si>
  <si>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</si>
  <si>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</si>
  <si>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</si>
  <si>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</si>
  <si>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</si>
  <si>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</si>
  <si>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</si>
  <si>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</si>
  <si>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</si>
  <si>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</si>
  <si>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</si>
  <si>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</si>
  <si>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</si>
  <si>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</si>
  <si>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</si>
  <si>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</si>
  <si>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</si>
  <si>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</si>
  <si>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</si>
  <si>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</si>
  <si>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</si>
  <si>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</si>
  <si>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</si>
  <si>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</si>
  <si>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</si>
  <si>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</si>
  <si>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</si>
  <si>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</si>
  <si>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</si>
  <si>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</si>
  <si>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</si>
  <si>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</si>
  <si>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</si>
  <si>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</si>
  <si>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</si>
  <si>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</si>
  <si>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</si>
  <si>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</si>
  <si>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</si>
  <si>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</si>
  <si>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</si>
  <si>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</si>
  <si>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</si>
  <si>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</si>
  <si>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</si>
  <si>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</si>
  <si>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</si>
  <si>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</si>
  <si>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</si>
  <si>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</si>
  <si>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</si>
  <si>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</si>
  <si>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</si>
  <si>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</si>
  <si>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</si>
  <si>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</si>
  <si>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</si>
  <si>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</si>
  <si>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</si>
  <si>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</si>
  <si>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</si>
  <si>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</si>
  <si>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</si>
  <si>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</si>
  <si>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</si>
  <si>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</si>
  <si>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</si>
  <si>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</si>
  <si>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</si>
  <si>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</si>
  <si>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</si>
  <si>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</si>
  <si>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</si>
  <si>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</si>
  <si>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</si>
  <si>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</si>
  <si>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</si>
  <si>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</si>
  <si>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</si>
  <si>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</si>
  <si>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</si>
  <si>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</si>
  <si>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</si>
  <si>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</si>
  <si>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</si>
  <si>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</si>
  <si>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</si>
  <si>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</si>
  <si>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</si>
  <si>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</si>
  <si>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</si>
  <si>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</si>
  <si>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</si>
  <si>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</si>
  <si>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</si>
  <si>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</si>
  <si>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</si>
  <si>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</si>
  <si>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</si>
  <si>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</si>
  <si>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</si>
  <si>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</si>
  <si>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</si>
  <si>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</si>
  <si>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</si>
  <si>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</si>
  <si>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</si>
  <si>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</si>
  <si>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</si>
  <si>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</si>
  <si>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</si>
  <si>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</si>
  <si>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</si>
  <si>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</si>
  <si>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</si>
  <si>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</si>
  <si>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</si>
  <si>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</si>
  <si>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</si>
  <si>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</si>
  <si>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</si>
  <si>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</si>
  <si>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</si>
  <si>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</si>
  <si>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</si>
  <si>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</si>
  <si>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</si>
  <si>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</si>
  <si>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</si>
  <si>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</si>
  <si>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</si>
  <si>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</si>
  <si>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</si>
  <si>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</si>
  <si>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</si>
  <si>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</si>
  <si>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</si>
  <si>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</si>
  <si>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</si>
  <si>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</si>
  <si>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</si>
  <si>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</si>
  <si>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</si>
  <si>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</si>
  <si>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</si>
  <si>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</si>
  <si>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</si>
  <si>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</si>
  <si>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</si>
  <si>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</si>
  <si>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</si>
  <si>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</si>
  <si>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</si>
  <si>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</si>
  <si>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</si>
  <si>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</si>
  <si>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</si>
  <si>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</si>
  <si>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</si>
  <si>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</si>
  <si>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</si>
  <si>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</si>
  <si>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</si>
  <si>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</si>
  <si>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</si>
  <si>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</si>
  <si>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</si>
  <si>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</si>
  <si>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</si>
  <si>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</si>
  <si>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</si>
  <si>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</si>
  <si>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</si>
  <si>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</si>
  <si>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</si>
  <si>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</si>
  <si>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</si>
  <si>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</si>
  <si>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</si>
  <si>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</si>
  <si>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</si>
  <si>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</si>
  <si>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</si>
  <si>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</si>
  <si>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</si>
  <si>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</si>
  <si>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</si>
  <si>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</si>
  <si>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</si>
  <si>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</si>
  <si>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</si>
  <si>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</si>
  <si>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</si>
  <si>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</si>
  <si>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</si>
  <si>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</si>
  <si>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</si>
  <si>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</si>
  <si>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</si>
  <si>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</si>
  <si>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</si>
  <si>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</si>
  <si>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</si>
  <si>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</si>
  <si>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</si>
  <si>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</si>
  <si>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</si>
  <si>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</si>
  <si>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</si>
  <si>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</si>
  <si>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</si>
  <si>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</si>
  <si>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</si>
  <si>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</si>
  <si>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</si>
  <si>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</si>
  <si>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</si>
  <si>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</si>
  <si>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</si>
  <si>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</si>
  <si>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</si>
  <si>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</si>
  <si>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</si>
  <si>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</si>
  <si>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</si>
  <si>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</si>
  <si>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</si>
  <si>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</si>
  <si>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</si>
  <si>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</si>
  <si>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</si>
  <si>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</si>
  <si>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</si>
  <si>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</si>
  <si>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</si>
  <si>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</si>
  <si>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</si>
  <si>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</si>
  <si>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</si>
  <si>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</si>
  <si>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</si>
  <si>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</si>
  <si>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</si>
  <si>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</si>
  <si>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</si>
  <si>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</si>
  <si>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</si>
  <si>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</si>
  <si>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</si>
  <si>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</si>
  <si>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</si>
  <si>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</si>
  <si>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</si>
  <si>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</si>
  <si>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</si>
  <si>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</si>
  <si>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</si>
  <si>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</si>
  <si>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</si>
  <si>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</si>
  <si>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</si>
  <si>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</si>
  <si>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</si>
  <si>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</si>
  <si>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</si>
  <si>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</si>
  <si>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</si>
  <si>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</si>
  <si>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</si>
  <si>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</si>
  <si>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</si>
  <si>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</si>
  <si>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</si>
  <si>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</si>
  <si>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</si>
  <si>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</si>
  <si>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</si>
  <si>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</si>
  <si>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</si>
  <si>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</si>
  <si>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</si>
  <si>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</si>
  <si>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</si>
  <si>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</si>
  <si>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</si>
  <si>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</si>
  <si>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</si>
  <si>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</si>
  <si>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</si>
  <si>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</si>
  <si>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</si>
  <si>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</si>
  <si>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</si>
  <si>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</si>
  <si>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</si>
  <si>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</si>
  <si>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</si>
  <si>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</si>
  <si>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</si>
  <si>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</si>
  <si>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</si>
  <si>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</si>
  <si>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</si>
  <si>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</si>
  <si>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</si>
  <si>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</si>
  <si>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</si>
  <si>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</si>
  <si>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</si>
  <si>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</si>
  <si>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</si>
  <si>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</si>
  <si>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</si>
  <si>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</si>
  <si>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</si>
  <si>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</si>
  <si>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</si>
  <si>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</si>
  <si>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</si>
  <si>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</si>
  <si>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</si>
  <si>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</si>
  <si>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</si>
  <si>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</si>
  <si>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</si>
  <si>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</si>
  <si>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</si>
  <si>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</si>
  <si>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</si>
  <si>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</si>
  <si>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</si>
  <si>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</si>
  <si>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</si>
  <si>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</si>
  <si>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</si>
  <si>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</si>
  <si>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</si>
  <si>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</si>
  <si>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</si>
  <si>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</si>
  <si>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</si>
  <si>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</si>
  <si>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</si>
  <si>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</si>
  <si>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</si>
  <si>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</si>
  <si>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</si>
  <si>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</si>
  <si>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</si>
  <si>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</si>
  <si>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</si>
  <si>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</si>
  <si>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</si>
  <si>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</si>
  <si>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</si>
  <si>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</si>
  <si>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</si>
  <si>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</si>
  <si>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</si>
  <si>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</si>
  <si>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</si>
  <si>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</si>
  <si>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</si>
  <si>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</si>
  <si>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</si>
  <si>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</si>
  <si>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</si>
  <si>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</si>
  <si>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</si>
  <si>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</si>
  <si>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</si>
  <si>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</si>
  <si>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</si>
  <si>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</si>
  <si>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</si>
  <si>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</si>
  <si>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</si>
  <si>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</si>
  <si>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</si>
  <si>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</si>
  <si>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</si>
  <si>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</si>
  <si>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</si>
  <si>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</si>
  <si>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</si>
  <si>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</si>
  <si>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</si>
  <si>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</si>
  <si>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</si>
  <si>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</si>
  <si>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</si>
  <si>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</si>
  <si>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</si>
  <si>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</si>
  <si>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</si>
  <si>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</si>
  <si>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</si>
  <si>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</si>
  <si>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</si>
  <si>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</si>
  <si>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</si>
  <si>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</si>
  <si>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</si>
  <si>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</si>
  <si>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</si>
  <si>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</si>
  <si>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</si>
  <si>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</si>
  <si>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</si>
  <si>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</si>
  <si>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</si>
  <si>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</si>
  <si>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</si>
  <si>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</si>
  <si>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</si>
  <si>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</si>
  <si>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</si>
  <si>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</si>
  <si>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</si>
  <si>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</si>
  <si>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</si>
  <si>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</si>
  <si>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</si>
  <si>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</si>
  <si>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</si>
  <si>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</si>
  <si>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</si>
  <si>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</si>
  <si>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</si>
  <si>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</si>
  <si>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</si>
  <si>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</si>
  <si>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</si>
  <si>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</si>
  <si>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</si>
  <si>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</si>
  <si>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</si>
  <si>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</si>
  <si>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</si>
  <si>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</si>
  <si>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</si>
  <si>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</si>
  <si>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</si>
  <si>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</si>
  <si>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</si>
  <si>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</si>
  <si>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</si>
  <si>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</si>
  <si>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</si>
  <si>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</si>
  <si>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</si>
  <si>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</si>
  <si>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</si>
  <si>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</si>
  <si>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</si>
  <si>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</si>
  <si>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</si>
  <si>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</si>
  <si>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</si>
  <si>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</si>
  <si>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</si>
  <si>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</si>
  <si>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</si>
  <si>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</si>
  <si>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</si>
  <si>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</si>
  <si>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</si>
  <si>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</si>
  <si>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</si>
  <si>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</si>
  <si>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</si>
  <si>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</si>
  <si>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</si>
  <si>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</si>
  <si>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</si>
  <si>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</si>
  <si>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</si>
  <si>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</si>
  <si>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</si>
  <si>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</si>
  <si>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</si>
  <si>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</si>
  <si>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</si>
  <si>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</si>
  <si>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</si>
  <si>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</si>
  <si>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</si>
  <si>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</si>
  <si>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</si>
  <si>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</si>
  <si>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</si>
  <si>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</si>
  <si>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</si>
  <si>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</si>
  <si>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</si>
  <si>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</si>
  <si>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</si>
  <si>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</si>
  <si>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</si>
  <si>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</si>
  <si>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</si>
  <si>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</si>
  <si>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</si>
  <si>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</si>
  <si>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</si>
  <si>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</si>
  <si>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</si>
  <si>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</si>
  <si>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</si>
  <si>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</si>
  <si>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</si>
  <si>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</si>
  <si>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</si>
  <si>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</si>
  <si>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</si>
  <si>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</si>
  <si>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</si>
  <si>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</si>
  <si>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</si>
  <si>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</si>
  <si>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</si>
  <si>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</si>
  <si>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</si>
  <si>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</si>
  <si>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</si>
  <si>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</si>
  <si>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</si>
  <si>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</si>
  <si>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</si>
  <si>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</si>
  <si>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</si>
  <si>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</si>
  <si>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</si>
  <si>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</si>
  <si>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</si>
  <si>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</si>
  <si>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</si>
  <si>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</si>
  <si>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</si>
  <si>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</si>
  <si>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</si>
  <si>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</si>
  <si>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</si>
  <si>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</si>
  <si>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</si>
  <si>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</si>
  <si>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</si>
  <si>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</si>
  <si>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</si>
  <si>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</si>
  <si>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</si>
  <si>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</si>
  <si>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</si>
  <si>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</si>
  <si>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</si>
  <si>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</si>
  <si>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</si>
  <si>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</si>
  <si>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</si>
  <si>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</si>
  <si>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</si>
  <si>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</si>
  <si>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</si>
  <si>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</si>
  <si>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</si>
  <si>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</si>
  <si>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</si>
  <si>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</si>
  <si>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</si>
  <si>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</si>
  <si>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</si>
  <si>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</si>
  <si>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</si>
  <si>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</si>
  <si>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</si>
  <si>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</si>
  <si>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</si>
  <si>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</si>
  <si>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</si>
  <si>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</si>
  <si>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</si>
  <si>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</si>
  <si>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</si>
  <si>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</si>
  <si>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</si>
  <si>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</si>
  <si>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</si>
  <si>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</si>
  <si>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</si>
  <si>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</si>
  <si>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</si>
  <si>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</si>
  <si>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</si>
  <si>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</si>
  <si>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</si>
  <si>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</si>
  <si>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</si>
  <si>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</si>
  <si>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</si>
  <si>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</si>
  <si>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</si>
  <si>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</si>
  <si>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</si>
  <si>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</si>
  <si>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</si>
  <si>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</si>
  <si>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</si>
  <si>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</si>
  <si>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</si>
  <si>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</si>
  <si>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</si>
  <si>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</si>
  <si>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</si>
  <si>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</si>
  <si>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</si>
  <si>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</si>
  <si>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</si>
  <si>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</si>
  <si>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</si>
  <si>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</si>
  <si>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</si>
  <si>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</si>
  <si>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</si>
  <si>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</si>
  <si>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</si>
  <si>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</si>
  <si>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</si>
  <si>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</si>
  <si>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</si>
  <si>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</si>
  <si>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</si>
  <si>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</si>
  <si>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</si>
  <si>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</si>
  <si>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</si>
  <si>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</si>
  <si>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</si>
  <si>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</si>
  <si>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</si>
  <si>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</si>
  <si>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</si>
  <si>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</si>
  <si>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</si>
  <si>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</si>
  <si>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</si>
  <si>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</si>
  <si>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</si>
  <si>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</si>
  <si>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</si>
  <si>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</si>
  <si>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</si>
  <si>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</si>
  <si>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</si>
  <si>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</si>
  <si>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</si>
  <si>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</si>
  <si>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</si>
  <si>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</si>
  <si>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</si>
  <si>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</si>
  <si>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</si>
  <si>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</si>
  <si>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</si>
  <si>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</si>
  <si>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</si>
  <si>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</si>
  <si>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</si>
  <si>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</si>
  <si>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</si>
  <si>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</si>
  <si>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</si>
  <si>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</si>
  <si>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</si>
  <si>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</si>
  <si>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</si>
  <si>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</si>
  <si>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</si>
  <si>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</si>
  <si>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</si>
  <si>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</si>
  <si>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</si>
  <si>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</si>
  <si>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</si>
  <si>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</si>
  <si>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</si>
  <si>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</si>
  <si>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</si>
  <si>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</si>
  <si>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</si>
  <si>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</si>
  <si>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</si>
  <si>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</si>
  <si>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</si>
  <si>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</si>
  <si>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</si>
  <si>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</si>
  <si>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</si>
  <si>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</si>
  <si>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</si>
  <si>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</si>
  <si>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</si>
  <si>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</si>
  <si>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</si>
  <si>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</si>
  <si>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</si>
  <si>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</si>
  <si>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</si>
  <si>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</si>
  <si>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</si>
  <si>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</si>
  <si>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</si>
  <si>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</si>
  <si>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</si>
  <si>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</si>
  <si>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</si>
  <si>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</si>
  <si>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</si>
  <si>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</si>
  <si>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</si>
  <si>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</si>
  <si>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</si>
  <si>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</si>
  <si>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</si>
  <si>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</si>
  <si>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</si>
  <si>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</si>
  <si>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</si>
  <si>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</si>
  <si>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</si>
  <si>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</si>
  <si>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</si>
  <si>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</si>
  <si>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</si>
  <si>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</si>
  <si>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</si>
  <si>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</si>
  <si>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</si>
  <si>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</si>
  <si>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</si>
  <si>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</si>
  <si>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</si>
  <si>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</si>
  <si>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</si>
  <si>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</si>
  <si>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</si>
  <si>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</si>
  <si>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</si>
  <si>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</si>
  <si>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</si>
  <si>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</si>
  <si>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</si>
  <si>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</si>
  <si>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</si>
  <si>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</si>
  <si>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</si>
  <si>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</si>
  <si>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</si>
  <si>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</si>
  <si>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</si>
  <si>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</si>
  <si>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</si>
  <si>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</si>
  <si>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</si>
  <si>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</si>
  <si>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</si>
  <si>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</si>
  <si>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</si>
  <si>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</si>
  <si>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</si>
  <si>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</si>
  <si>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</si>
  <si>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</si>
  <si>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</si>
  <si>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</si>
  <si>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</si>
  <si>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</si>
  <si>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</si>
  <si>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</si>
  <si>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</si>
  <si>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</si>
  <si>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</si>
  <si>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</si>
  <si>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</si>
  <si>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</si>
  <si>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</si>
  <si>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</si>
  <si>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</si>
  <si>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</si>
  <si>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</si>
  <si>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</si>
  <si>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</si>
  <si>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</si>
  <si>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</si>
  <si>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</si>
  <si>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</si>
  <si>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</si>
  <si>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</si>
  <si>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</si>
  <si>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</si>
  <si>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</si>
  <si>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</si>
  <si>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</si>
  <si>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</si>
  <si>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</si>
  <si>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</si>
  <si>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</si>
  <si>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</si>
  <si>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</si>
  <si>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</si>
  <si>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</si>
  <si>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</si>
  <si>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</si>
  <si>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</si>
  <si>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</si>
  <si>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</si>
  <si>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</si>
  <si>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</si>
  <si>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</si>
  <si>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</si>
  <si>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</si>
  <si>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</si>
  <si>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</si>
  <si>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</si>
  <si>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</si>
  <si>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</si>
  <si>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</si>
  <si>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</si>
  <si>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</si>
  <si>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</si>
  <si>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</si>
  <si>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</si>
  <si>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</si>
  <si>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</si>
  <si>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</si>
  <si>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</si>
  <si>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</si>
  <si>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</si>
  <si>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</si>
  <si>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</si>
  <si>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</si>
  <si>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</si>
  <si>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</si>
  <si>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</si>
  <si>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</si>
  <si>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</si>
  <si>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</si>
  <si>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</si>
  <si>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</si>
  <si>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</si>
  <si>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</si>
  <si>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</si>
  <si>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</si>
  <si>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</si>
  <si>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</si>
  <si>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</si>
  <si>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</si>
  <si>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</si>
  <si>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</si>
  <si>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</si>
  <si>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</si>
  <si>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</si>
  <si>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</si>
  <si>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</si>
  <si>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</si>
  <si>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</si>
  <si>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</si>
  <si>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</si>
  <si>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</si>
  <si>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</si>
  <si>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</si>
  <si>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</si>
  <si>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</si>
  <si>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</si>
  <si>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</si>
  <si>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</si>
  <si>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</si>
  <si>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</si>
  <si>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</si>
  <si>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</si>
  <si>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</si>
  <si>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</si>
  <si>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</si>
  <si>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</si>
  <si>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</si>
  <si>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</si>
  <si>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</si>
  <si>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</si>
  <si>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</si>
  <si>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</si>
  <si>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</si>
  <si>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</si>
  <si>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</si>
  <si>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</si>
  <si>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</si>
  <si>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</si>
  <si>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</si>
  <si>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</si>
  <si>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</si>
  <si>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</si>
  <si>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</si>
  <si>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</si>
  <si>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</si>
  <si>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</si>
  <si>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</si>
  <si>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</si>
  <si>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</si>
  <si>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</si>
  <si>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</si>
  <si>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</si>
  <si>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</si>
  <si>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</si>
  <si>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</si>
  <si>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</si>
  <si>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</si>
  <si>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</si>
  <si>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</si>
  <si>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</si>
  <si>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</si>
  <si>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</si>
  <si>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</si>
  <si>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</si>
  <si>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</si>
  <si>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</si>
  <si>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</si>
  <si>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</si>
  <si>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</si>
  <si>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</si>
  <si>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</si>
  <si>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</si>
  <si>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</si>
  <si>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</si>
  <si>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</si>
  <si>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</si>
  <si>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</si>
  <si>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</si>
  <si>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</si>
  <si>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</si>
  <si>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</si>
  <si>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</si>
  <si>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</si>
  <si>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</si>
  <si>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</si>
  <si>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</si>
  <si>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</si>
  <si>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</si>
  <si>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</si>
  <si>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</si>
  <si>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</si>
  <si>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</si>
  <si>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</si>
  <si>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</si>
  <si>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</si>
  <si>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</si>
  <si>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</si>
  <si>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</si>
  <si>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</si>
  <si>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</si>
  <si>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</si>
  <si>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</si>
  <si>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</si>
  <si>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</si>
  <si>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</si>
  <si>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</si>
  <si>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</si>
  <si>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</si>
  <si>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</si>
  <si>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</si>
  <si>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</si>
  <si>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</si>
  <si>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</si>
  <si>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</si>
  <si>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</si>
  <si>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</si>
  <si>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</si>
  <si>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</si>
  <si>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</si>
  <si>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</si>
  <si>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</si>
  <si>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</si>
  <si>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</si>
  <si>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</si>
  <si>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</si>
  <si>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</si>
  <si>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</si>
  <si>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</si>
  <si>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</si>
  <si>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</si>
  <si>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</si>
  <si>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</si>
  <si>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</si>
  <si>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</si>
  <si>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</si>
  <si>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</si>
  <si>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</si>
  <si>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</si>
  <si>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</si>
  <si>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</si>
  <si>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</si>
  <si>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</si>
  <si>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</si>
  <si>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</si>
  <si>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</si>
  <si>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</si>
  <si>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</si>
  <si>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</si>
  <si>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</si>
  <si>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</si>
  <si>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</si>
  <si>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</si>
  <si>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</si>
  <si>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</si>
  <si>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</si>
  <si>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</si>
  <si>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</si>
  <si>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</si>
  <si>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</si>
  <si>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</si>
  <si>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</si>
  <si>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</si>
  <si>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</si>
  <si>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</si>
  <si>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</si>
  <si>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</si>
  <si>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</si>
  <si>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</si>
  <si>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</si>
  <si>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</si>
  <si>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</si>
  <si>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</si>
  <si>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</si>
  <si>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</si>
  <si>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</si>
  <si>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</si>
  <si>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</si>
  <si>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</si>
  <si>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</si>
  <si>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</si>
  <si>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</si>
  <si>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</si>
  <si>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</si>
  <si>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</si>
  <si>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</si>
  <si>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</si>
  <si>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</si>
  <si>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</si>
  <si>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</si>
  <si>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</si>
  <si>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</si>
  <si>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</si>
  <si>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</si>
  <si>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</si>
  <si>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</si>
  <si>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</si>
  <si>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</si>
  <si>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</si>
  <si>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</si>
  <si>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</si>
  <si>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</si>
  <si>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</si>
  <si>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</si>
  <si>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</si>
  <si>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</si>
  <si>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</si>
  <si>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</si>
  <si>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</si>
  <si>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</si>
  <si>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</si>
  <si>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</si>
  <si>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</si>
  <si>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</si>
  <si>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</si>
  <si>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</si>
  <si>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</si>
  <si>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</si>
  <si>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</si>
  <si>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</si>
  <si>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</si>
  <si>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</si>
  <si>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</si>
  <si>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</si>
  <si>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</si>
  <si>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</si>
  <si>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</si>
  <si>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</si>
  <si>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</si>
  <si>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</si>
  <si>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</si>
  <si>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</si>
  <si>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</si>
  <si>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</si>
  <si>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</si>
  <si>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</si>
  <si>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</si>
  <si>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</si>
  <si>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</si>
  <si>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</si>
  <si>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</si>
  <si>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</si>
  <si>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</si>
  <si>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</si>
  <si>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</si>
  <si>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</si>
  <si>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</si>
  <si>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</si>
  <si>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</si>
  <si>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</si>
  <si>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</si>
  <si>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</si>
  <si>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</si>
  <si>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</si>
  <si>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</si>
  <si>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</si>
  <si>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</si>
  <si>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</si>
  <si>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</si>
  <si>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</si>
  <si>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</si>
  <si>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</si>
  <si>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</si>
  <si>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</si>
  <si>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</si>
  <si>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</si>
  <si>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</si>
  <si>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</si>
  <si>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</si>
  <si>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</si>
  <si>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</si>
  <si>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</si>
  <si>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</si>
  <si>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</si>
  <si>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</si>
  <si>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</si>
  <si>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</si>
  <si>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</si>
  <si>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</si>
  <si>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</si>
  <si>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</si>
  <si>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</si>
  <si>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</si>
  <si>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</si>
  <si>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</si>
  <si>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</si>
  <si>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</si>
  <si>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</si>
  <si>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</si>
  <si>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</si>
  <si>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</si>
  <si>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</si>
  <si>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</si>
  <si>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</si>
  <si>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</si>
  <si>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</si>
  <si>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</si>
  <si>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</si>
  <si>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</si>
  <si>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</si>
  <si>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</si>
  <si>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</si>
  <si>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</si>
  <si>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</si>
  <si>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</si>
  <si>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</si>
  <si>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</si>
  <si>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</si>
  <si>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</si>
  <si>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</si>
  <si>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</si>
  <si>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</si>
  <si>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</si>
  <si>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</si>
  <si>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</si>
  <si>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</si>
  <si>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</si>
  <si>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</si>
  <si>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</si>
  <si>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</si>
  <si>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</si>
  <si>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</si>
  <si>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</si>
  <si>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</si>
  <si>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</si>
  <si>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</si>
  <si>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</si>
  <si>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</si>
  <si>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</si>
  <si>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</si>
  <si>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</si>
  <si>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</si>
  <si>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</si>
  <si>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</si>
  <si>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</si>
  <si>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</si>
  <si>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</si>
  <si>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</si>
  <si>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</si>
  <si>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</si>
  <si>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</si>
  <si>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</si>
  <si>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</si>
  <si>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</si>
  <si>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</si>
  <si>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</si>
  <si>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</si>
  <si>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</si>
  <si>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</si>
  <si>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</si>
  <si>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</si>
  <si>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</si>
  <si>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</si>
  <si>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</si>
  <si>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</si>
  <si>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</si>
  <si>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</si>
  <si>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</si>
  <si>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</si>
  <si>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</si>
  <si>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</si>
  <si>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</si>
  <si>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</si>
  <si>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</si>
  <si>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</si>
  <si>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</si>
  <si>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</si>
  <si>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</si>
  <si>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</si>
  <si>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</si>
  <si>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</si>
  <si>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</si>
  <si>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</si>
  <si>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</si>
  <si>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</si>
  <si>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</si>
  <si>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</si>
  <si>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</si>
  <si>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</si>
  <si>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</si>
  <si>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</si>
  <si>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</si>
  <si>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</si>
  <si>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</si>
  <si>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</si>
  <si>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</si>
  <si>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</si>
  <si>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</si>
  <si>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</si>
  <si>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</si>
  <si>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</si>
  <si>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</si>
  <si>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</si>
  <si>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</si>
  <si>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</si>
  <si>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</si>
  <si>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</si>
  <si>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</si>
  <si>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</si>
  <si>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</si>
  <si>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</si>
  <si>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</si>
  <si>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</si>
  <si>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</si>
  <si>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</si>
  <si>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</si>
  <si>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</si>
  <si>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</si>
  <si>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</si>
  <si>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</si>
  <si>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</si>
  <si>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</si>
  <si>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</si>
  <si>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</si>
  <si>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</si>
  <si>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</si>
  <si>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</si>
  <si>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</si>
  <si>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</si>
  <si>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</si>
  <si>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</si>
  <si>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</si>
  <si>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</si>
  <si>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</si>
  <si>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</si>
  <si>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</si>
  <si>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</si>
  <si>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</si>
  <si>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</si>
  <si>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</si>
  <si>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</si>
  <si>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</si>
  <si>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</si>
  <si>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</si>
  <si>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</si>
  <si>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</si>
  <si>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</si>
  <si>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</si>
  <si>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</si>
  <si>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</si>
  <si>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</si>
  <si>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</si>
  <si>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</si>
  <si>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</si>
  <si>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</si>
  <si>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</si>
  <si>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</si>
  <si>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</si>
  <si>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</si>
  <si>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</si>
  <si>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</si>
  <si>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</si>
  <si>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</si>
  <si>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</si>
  <si>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</si>
  <si>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</si>
  <si>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</si>
  <si>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</si>
  <si>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</si>
  <si>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</si>
  <si>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</si>
  <si>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</si>
  <si>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</si>
  <si>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</si>
  <si>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</si>
  <si>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</si>
  <si>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</si>
  <si>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</si>
  <si>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</si>
  <si>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</si>
  <si>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</si>
  <si>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</si>
  <si>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</si>
  <si>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</si>
  <si>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</si>
  <si>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</si>
  <si>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</si>
  <si>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</si>
  <si>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</si>
  <si>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</si>
  <si>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</si>
  <si>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</si>
  <si>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</si>
  <si>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</si>
  <si>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</si>
  <si>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</si>
  <si>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</si>
  <si>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</si>
  <si>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</si>
  <si>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</si>
  <si>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</si>
  <si>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</si>
  <si>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</si>
  <si>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</si>
  <si>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</si>
  <si>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</si>
  <si>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</si>
  <si>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</si>
  <si>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</si>
  <si>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</si>
  <si>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</si>
  <si>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</si>
  <si>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</si>
  <si>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</si>
  <si>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</si>
  <si>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</si>
  <si>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</si>
  <si>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</si>
  <si>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</si>
  <si>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</si>
  <si>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</si>
  <si>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</si>
  <si>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</si>
  <si>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</si>
  <si>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</si>
  <si>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</si>
  <si>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</si>
  <si>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</si>
  <si>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</si>
  <si>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</si>
  <si>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</si>
  <si>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</si>
  <si>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</si>
  <si>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</si>
  <si>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</si>
  <si>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</si>
  <si>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</si>
  <si>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</si>
  <si>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</si>
  <si>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</si>
  <si>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</si>
  <si>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</si>
  <si>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</si>
  <si>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</si>
  <si>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</si>
  <si>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</si>
  <si>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</si>
  <si>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</si>
  <si>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</si>
  <si>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</si>
  <si>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</si>
  <si>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</si>
  <si>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</si>
  <si>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</si>
  <si>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</si>
  <si>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</si>
  <si>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</si>
  <si>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</si>
  <si>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</si>
  <si>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</si>
  <si>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</si>
  <si>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</si>
  <si>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</si>
  <si>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</si>
  <si>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</si>
  <si>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</si>
  <si>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</si>
  <si>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</si>
  <si>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</si>
  <si>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</si>
  <si>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</si>
  <si>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</si>
  <si>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</si>
  <si>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</si>
  <si>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</si>
  <si>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</si>
  <si>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</si>
  <si>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</si>
  <si>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</si>
  <si>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</si>
  <si>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</si>
  <si>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</si>
  <si>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</si>
  <si>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</si>
  <si>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</si>
  <si>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</si>
  <si>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</si>
  <si>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</si>
  <si>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</si>
  <si>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</si>
  <si>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</si>
  <si>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</si>
  <si>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</si>
  <si>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</si>
  <si>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</si>
  <si>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</si>
  <si>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</si>
  <si>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</si>
  <si>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</si>
  <si>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</si>
  <si>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</si>
  <si>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</si>
  <si>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</si>
  <si>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</si>
  <si>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</si>
  <si>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</si>
  <si>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</si>
  <si>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</si>
  <si>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</si>
  <si>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</si>
  <si>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</si>
  <si>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</si>
  <si>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</si>
  <si>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</si>
  <si>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</si>
  <si>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</si>
  <si>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</si>
  <si>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</si>
  <si>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</si>
  <si>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</si>
  <si>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</si>
  <si>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</si>
  <si>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</si>
  <si>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</si>
  <si>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</si>
  <si>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</si>
  <si>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</si>
  <si>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</si>
  <si>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</si>
  <si>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</si>
  <si>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</si>
  <si>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</si>
  <si>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</si>
  <si>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</si>
  <si>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</si>
  <si>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</si>
  <si>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</si>
  <si>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</si>
  <si>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</si>
  <si>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</si>
  <si>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</si>
  <si>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</si>
  <si>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</si>
  <si>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</si>
  <si>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</si>
  <si>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</si>
  <si>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</si>
  <si>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</si>
  <si>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</si>
  <si>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</si>
  <si>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</si>
  <si>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</si>
  <si>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</si>
  <si>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</si>
  <si>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</si>
  <si>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</si>
  <si>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</si>
  <si>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</si>
  <si>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</si>
  <si>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</si>
  <si>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</si>
  <si>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</si>
  <si>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</si>
  <si>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</si>
  <si>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</si>
  <si>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</si>
  <si>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</si>
  <si>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</si>
  <si>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</si>
  <si>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</si>
  <si>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</si>
  <si>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</si>
  <si>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</si>
  <si>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</si>
  <si>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</si>
  <si>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</si>
  <si>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</si>
  <si>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</si>
  <si>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</si>
  <si>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</si>
  <si>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</si>
  <si>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</si>
  <si>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</si>
  <si>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</si>
  <si>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</si>
  <si>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</si>
  <si>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</si>
  <si>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</si>
  <si>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</si>
  <si>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</si>
  <si>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</si>
  <si>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</si>
  <si>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</si>
  <si>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</si>
  <si>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</si>
  <si>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</si>
  <si>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</si>
  <si>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</si>
  <si>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</si>
  <si>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</si>
  <si>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</si>
  <si>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</si>
  <si>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</si>
  <si>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</si>
  <si>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</si>
  <si>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</si>
  <si>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</si>
  <si>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</si>
  <si>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</si>
  <si>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</si>
  <si>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</si>
  <si>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</si>
  <si>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</si>
  <si>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</si>
  <si>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</si>
  <si>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</si>
  <si>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</si>
  <si>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</si>
  <si>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</si>
  <si>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</si>
  <si>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</si>
  <si>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</si>
  <si>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</si>
  <si>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</si>
  <si>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</si>
  <si>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</si>
  <si>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</si>
  <si>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</si>
  <si>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</si>
  <si>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</si>
  <si>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</si>
  <si>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</si>
  <si>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</si>
  <si>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</si>
  <si>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</si>
  <si>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</si>
  <si>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</si>
  <si>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</si>
  <si>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</si>
  <si>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</si>
  <si>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</si>
  <si>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</si>
  <si>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</si>
  <si>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</si>
  <si>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</si>
  <si>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</si>
  <si>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</si>
  <si>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</si>
  <si>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</si>
  <si>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</si>
  <si>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</si>
  <si>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</si>
  <si>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</si>
  <si>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</si>
  <si>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</si>
  <si>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</si>
  <si>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</si>
  <si>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</si>
  <si>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</si>
  <si>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</si>
  <si>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</si>
  <si>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</si>
  <si>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</si>
  <si>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</si>
  <si>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</si>
  <si>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</si>
  <si>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</si>
  <si>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</si>
  <si>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</si>
  <si>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</si>
  <si>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</si>
  <si>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</si>
  <si>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</si>
  <si>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</si>
  <si>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</si>
  <si>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</si>
  <si>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</si>
  <si>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</si>
  <si>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</si>
  <si>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</si>
  <si>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</si>
  <si>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</si>
  <si>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</si>
  <si>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</si>
  <si>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</si>
  <si>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</si>
  <si>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</si>
  <si>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</si>
  <si>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</si>
  <si>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</si>
  <si>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</si>
  <si>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</si>
  <si>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</si>
  <si>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</si>
  <si>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</si>
  <si>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</si>
  <si>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</si>
  <si>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</si>
  <si>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</si>
  <si>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</si>
  <si>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</si>
  <si>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</si>
  <si>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</si>
  <si>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</si>
  <si>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</si>
  <si>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</si>
  <si>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</si>
  <si>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</si>
  <si>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</si>
  <si>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</si>
  <si>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</si>
  <si>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</si>
  <si>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</si>
  <si>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</si>
  <si>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</si>
  <si>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</si>
  <si>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</si>
  <si>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</si>
  <si>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</si>
  <si>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</si>
  <si>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</si>
  <si>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</si>
  <si>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</si>
  <si>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</si>
  <si>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</si>
  <si>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</si>
  <si>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</si>
  <si>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</si>
  <si>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</si>
  <si>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</si>
  <si>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</si>
  <si>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</si>
  <si>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</si>
  <si>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</si>
  <si>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</si>
  <si>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</si>
  <si>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</si>
  <si>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</si>
  <si>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</si>
  <si>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</si>
  <si>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</si>
  <si>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</si>
  <si>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</si>
  <si>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</si>
  <si>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</si>
  <si>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</si>
  <si>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</si>
  <si>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</si>
  <si>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</si>
  <si>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</si>
  <si>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</si>
  <si>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</si>
  <si>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</si>
  <si>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</si>
  <si>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</si>
  <si>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</si>
  <si>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</si>
  <si>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</si>
  <si>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</si>
  <si>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</si>
  <si>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</si>
  <si>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</si>
  <si>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</si>
  <si>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</si>
  <si>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</si>
  <si>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</si>
  <si>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</si>
  <si>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</si>
  <si>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</si>
  <si>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</si>
  <si>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</si>
  <si>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</si>
  <si>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</si>
  <si>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</si>
  <si>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</si>
  <si>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</si>
  <si>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</si>
  <si>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</si>
  <si>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</si>
  <si>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</si>
  <si>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</si>
  <si>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</si>
  <si>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</si>
  <si>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</si>
  <si>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</si>
  <si>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</si>
  <si>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</si>
  <si>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</si>
  <si>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</si>
  <si>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</si>
  <si>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</si>
  <si>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</si>
  <si>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</si>
  <si>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</si>
  <si>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</si>
  <si>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</si>
  <si>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</si>
  <si>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</si>
  <si>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</si>
  <si>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</si>
  <si>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</si>
  <si>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</si>
  <si>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</si>
  <si>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</si>
  <si>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</si>
  <si>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</si>
  <si>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</si>
  <si>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</si>
  <si>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</si>
  <si>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</si>
  <si>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</si>
  <si>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</si>
  <si>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</si>
  <si>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</si>
  <si>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</si>
  <si>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</si>
  <si>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</si>
  <si>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</si>
  <si>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</si>
  <si>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</si>
  <si>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</si>
  <si>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</si>
  <si>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</si>
  <si>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</si>
  <si>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</si>
  <si>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</si>
  <si>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</si>
  <si>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</si>
  <si>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</si>
  <si>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</si>
  <si>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</si>
  <si>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</si>
  <si>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</si>
  <si>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</si>
  <si>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</si>
  <si>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</si>
  <si>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</si>
  <si>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</si>
  <si>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</si>
  <si>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</si>
  <si>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</si>
  <si>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</si>
  <si>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</si>
  <si>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</si>
  <si>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</si>
  <si>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</si>
  <si>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</si>
  <si>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</si>
  <si>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</si>
  <si>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</si>
  <si>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</si>
  <si>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</si>
  <si>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</si>
  <si>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</si>
  <si>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</si>
  <si>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</si>
  <si>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</si>
  <si>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</si>
  <si>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</si>
  <si>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</si>
  <si>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</si>
  <si>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</si>
  <si>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</si>
  <si>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</si>
  <si>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</si>
  <si>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</si>
  <si>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</si>
  <si>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</si>
  <si>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</si>
  <si>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</si>
  <si>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</si>
  <si>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</si>
  <si>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</si>
  <si>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</si>
  <si>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</si>
  <si>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</si>
  <si>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</si>
  <si>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</si>
  <si>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</si>
  <si>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</si>
  <si>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</si>
  <si>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</si>
  <si>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</si>
  <si>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</si>
  <si>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</si>
  <si>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</si>
  <si>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</si>
  <si>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</si>
  <si>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</si>
  <si>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</si>
  <si>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</si>
  <si>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</si>
  <si>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</si>
  <si>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</si>
  <si>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</si>
  <si>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</si>
  <si>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</si>
  <si>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</si>
  <si>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</si>
  <si>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</si>
  <si>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</si>
  <si>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</si>
  <si>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</si>
  <si>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</si>
  <si>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</si>
  <si>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</si>
  <si>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</si>
  <si>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</si>
  <si>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</si>
  <si>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</si>
  <si>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</si>
  <si>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</si>
  <si>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</si>
  <si>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</si>
  <si>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</si>
  <si>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</si>
  <si>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</si>
  <si>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</si>
  <si>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</si>
  <si>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</si>
  <si>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</si>
  <si>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</si>
  <si>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</si>
  <si>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</si>
  <si>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</si>
  <si>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</si>
  <si>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</si>
  <si>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</si>
  <si>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</si>
  <si>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</si>
  <si>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</si>
  <si>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</si>
  <si>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</si>
  <si>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</si>
  <si>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</si>
  <si>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</si>
  <si>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</si>
  <si>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</si>
  <si>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</si>
  <si>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</si>
  <si>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</si>
  <si>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</si>
  <si>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</si>
  <si>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</si>
  <si>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</si>
  <si>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</si>
  <si>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</si>
  <si>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</si>
  <si>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</si>
  <si>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</si>
  <si>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</si>
  <si>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</si>
  <si>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</si>
  <si>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</si>
  <si>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</si>
  <si>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</si>
  <si>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</si>
  <si>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</si>
  <si>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</si>
  <si>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</si>
  <si>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</si>
  <si>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</si>
  <si>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</si>
  <si>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</si>
  <si>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</si>
  <si>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</si>
  <si>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</si>
  <si>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</si>
  <si>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</si>
  <si>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</si>
  <si>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</si>
  <si>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</si>
  <si>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</si>
  <si>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</si>
  <si>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</si>
  <si>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</si>
  <si>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</si>
  <si>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</si>
  <si>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</si>
  <si>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</si>
  <si>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</si>
  <si>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</si>
  <si>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</si>
  <si>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</si>
  <si>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</si>
  <si>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</si>
  <si>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</si>
  <si>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</si>
  <si>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</si>
  <si>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</si>
  <si>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</si>
  <si>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</si>
  <si>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</si>
  <si>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</si>
  <si>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</si>
  <si>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</si>
  <si>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</si>
  <si>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</si>
  <si>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</si>
  <si>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</si>
  <si>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</si>
  <si>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</si>
  <si>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</si>
  <si>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</si>
  <si>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</si>
  <si>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</si>
  <si>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</si>
  <si>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</si>
  <si>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</si>
  <si>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</si>
  <si>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</si>
  <si>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</si>
  <si>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</si>
  <si>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</si>
  <si>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</si>
  <si>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</si>
  <si>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</si>
  <si>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</si>
  <si>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</si>
  <si>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</si>
  <si>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</si>
  <si>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</si>
  <si>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</si>
  <si>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</si>
  <si>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</si>
  <si>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</si>
  <si>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</si>
  <si>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</si>
  <si>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</si>
  <si>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</si>
  <si>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</si>
  <si>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</si>
  <si>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</si>
  <si>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</si>
  <si>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</si>
  <si>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</si>
  <si>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</si>
  <si>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</si>
  <si>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</si>
  <si>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</si>
  <si>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</si>
  <si>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</si>
  <si>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</si>
  <si>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</si>
  <si>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</si>
  <si>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</si>
  <si>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</si>
  <si>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</si>
  <si>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</si>
  <si>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</si>
  <si>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</si>
  <si>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</si>
  <si>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</si>
  <si>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</si>
  <si>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</si>
  <si>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</si>
  <si>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</si>
  <si>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</si>
  <si>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</si>
  <si>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</si>
  <si>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</si>
  <si>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</si>
  <si>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</si>
  <si>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</si>
  <si>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</si>
  <si>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</si>
  <si>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</si>
  <si>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</si>
  <si>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</si>
  <si>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</si>
  <si>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</si>
  <si>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</si>
  <si>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</si>
  <si>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</si>
  <si>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</si>
  <si>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</si>
  <si>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</si>
  <si>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</si>
  <si>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</si>
  <si>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</si>
  <si>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</si>
  <si>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</si>
  <si>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</si>
  <si>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</si>
  <si>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</si>
  <si>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</si>
  <si>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</si>
  <si>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</si>
  <si>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</si>
  <si>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</si>
  <si>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</si>
  <si>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</si>
  <si>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</si>
  <si>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</si>
  <si>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</si>
  <si>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</si>
  <si>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</si>
  <si>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</si>
  <si>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</si>
  <si>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</si>
  <si>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</si>
  <si>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</si>
  <si>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</si>
  <si>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</si>
  <si>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</si>
  <si>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</si>
  <si>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</si>
  <si>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</si>
  <si>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</si>
  <si>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</si>
  <si>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</si>
  <si>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</si>
  <si>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</si>
  <si>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</si>
  <si>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</si>
  <si>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</si>
  <si>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</si>
  <si>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</si>
  <si>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</si>
  <si>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</si>
  <si>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</si>
  <si>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</si>
  <si>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</si>
  <si>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</si>
  <si>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</si>
  <si>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</si>
  <si>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</si>
  <si>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</si>
  <si>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</si>
  <si>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</si>
  <si>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</si>
  <si>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</si>
  <si>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</si>
  <si>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</si>
  <si>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</si>
  <si>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</si>
  <si>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</si>
  <si>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</si>
  <si>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</si>
  <si>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</si>
  <si>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</si>
  <si>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</si>
  <si>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</si>
  <si>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</si>
  <si>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</si>
  <si>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</si>
  <si>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</si>
  <si>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</si>
  <si>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</si>
  <si>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</si>
  <si>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</si>
  <si>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</si>
  <si>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</si>
  <si>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</si>
  <si>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</si>
  <si>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</si>
  <si>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</si>
  <si>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</si>
  <si>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</si>
  <si>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</si>
  <si>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</si>
  <si>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</si>
  <si>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</si>
  <si>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</si>
  <si>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</si>
  <si>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</si>
  <si>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</si>
  <si>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</si>
  <si>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</si>
  <si>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</si>
  <si>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</si>
  <si>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</si>
  <si>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</si>
  <si>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</si>
  <si>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</si>
  <si>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</si>
  <si>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</si>
  <si>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</si>
  <si>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</si>
  <si>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</si>
  <si>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</si>
  <si>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</si>
  <si>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</si>
  <si>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</si>
  <si>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</si>
  <si>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</si>
  <si>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</si>
  <si>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</si>
  <si>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</si>
  <si>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</si>
  <si>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</si>
  <si>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</si>
  <si>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</si>
  <si>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</si>
  <si>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</si>
  <si>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</si>
  <si>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</si>
  <si>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</si>
  <si>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</si>
  <si>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</si>
  <si>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</si>
  <si>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</si>
  <si>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</si>
  <si>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</si>
  <si>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</si>
  <si>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</si>
  <si>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</si>
  <si>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</si>
  <si>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</si>
  <si>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</si>
  <si>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</si>
  <si>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</si>
  <si>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</si>
  <si>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</si>
  <si>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</si>
  <si>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</si>
  <si>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</si>
  <si>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</si>
  <si>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</si>
  <si>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</si>
  <si>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</si>
  <si>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</si>
  <si>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</si>
  <si>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</si>
  <si>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</si>
  <si>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</si>
  <si>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</si>
  <si>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</si>
  <si>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</si>
  <si>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</si>
  <si>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</si>
  <si>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</si>
  <si>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</si>
  <si>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</si>
  <si>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</si>
  <si>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</si>
  <si>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</si>
  <si>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</si>
  <si>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</si>
  <si>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</si>
  <si>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</si>
  <si>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</si>
  <si>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</si>
  <si>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</si>
  <si>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</si>
  <si>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</si>
  <si>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</si>
  <si>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</si>
  <si>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</si>
  <si>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</si>
  <si>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</si>
  <si>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</si>
  <si>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</si>
  <si>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</si>
  <si>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</si>
  <si>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</si>
  <si>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</si>
  <si>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</si>
  <si>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</si>
  <si>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</si>
  <si>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</si>
  <si>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</si>
  <si>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</si>
  <si>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</si>
  <si>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</si>
  <si>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</si>
  <si>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</si>
  <si>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</si>
  <si>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</si>
  <si>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</si>
  <si>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</si>
  <si>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</si>
  <si>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</si>
  <si>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</si>
  <si>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</si>
  <si>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</si>
  <si>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</si>
  <si>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</si>
  <si>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</si>
  <si>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</si>
  <si>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</si>
  <si>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</si>
  <si>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</si>
  <si>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</si>
  <si>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</si>
  <si>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</si>
  <si>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</si>
  <si>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</si>
  <si>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</si>
  <si>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</si>
  <si>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</si>
  <si>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</si>
  <si>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</si>
  <si>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</si>
  <si>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</si>
  <si>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</si>
  <si>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</si>
  <si>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</si>
  <si>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</si>
  <si>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</si>
  <si>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</si>
  <si>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</si>
  <si>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</si>
  <si>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</si>
  <si>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</si>
  <si>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</si>
  <si>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</si>
  <si>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</si>
  <si>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</si>
  <si>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</si>
  <si>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</si>
  <si>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</si>
  <si>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</si>
  <si>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</si>
  <si>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</si>
  <si>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</si>
  <si>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</si>
  <si>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</si>
  <si>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</si>
  <si>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</si>
  <si>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</si>
  <si>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</si>
  <si>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</si>
  <si>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</si>
  <si>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</si>
  <si>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</si>
  <si>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</si>
  <si>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</si>
  <si>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</si>
  <si>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</si>
  <si>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</si>
  <si>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</si>
  <si>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</si>
  <si>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</si>
  <si>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</si>
  <si>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</si>
  <si>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</si>
  <si>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</si>
  <si>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</si>
  <si>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</si>
  <si>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</si>
  <si>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</si>
  <si>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</si>
  <si>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</si>
  <si>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</si>
  <si>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</si>
  <si>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</si>
  <si>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</si>
  <si>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</si>
  <si>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</si>
  <si>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</si>
  <si>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</si>
  <si>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</si>
  <si>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</si>
  <si>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</si>
  <si>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</si>
  <si>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</si>
  <si>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</si>
  <si>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</si>
  <si>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</si>
  <si>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</si>
  <si>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</si>
  <si>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</si>
  <si>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</si>
  <si>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</si>
  <si>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</si>
  <si>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</si>
  <si>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</si>
  <si>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</si>
  <si>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</si>
  <si>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</si>
  <si>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</si>
  <si>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</si>
  <si>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</si>
  <si>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</si>
  <si>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</si>
  <si>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</si>
  <si>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</si>
  <si>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</si>
  <si>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</si>
  <si>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</si>
  <si>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</si>
  <si>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</si>
  <si>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</si>
  <si>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</si>
  <si>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</si>
  <si>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</si>
  <si>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</si>
  <si>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</si>
  <si>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</si>
  <si>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</si>
  <si>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</si>
  <si>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</si>
  <si>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</si>
  <si>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</si>
  <si>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</si>
  <si>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</si>
  <si>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</si>
  <si>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</si>
  <si>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</si>
  <si>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</si>
  <si>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</si>
  <si>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</si>
  <si>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</si>
  <si>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</si>
  <si>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</si>
  <si>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</si>
  <si>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</si>
  <si>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</si>
  <si>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</si>
  <si>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</si>
  <si>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</si>
  <si>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</si>
  <si>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</si>
  <si>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</si>
  <si>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</si>
  <si>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</si>
  <si>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</si>
  <si>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</si>
  <si>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</si>
  <si>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</si>
  <si>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</si>
  <si>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</si>
  <si>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</si>
  <si>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</si>
  <si>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</si>
  <si>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</si>
  <si>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</si>
  <si>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</si>
  <si>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</si>
  <si>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</si>
  <si>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</si>
  <si>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</si>
  <si>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</si>
  <si>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</si>
  <si>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</si>
  <si>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</si>
  <si>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</si>
  <si>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</si>
  <si>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</si>
  <si>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</si>
  <si>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</si>
  <si>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</si>
  <si>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</si>
  <si>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</si>
  <si>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</si>
  <si>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</si>
  <si>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</si>
  <si>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</si>
  <si>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</si>
  <si>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</si>
  <si>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</si>
  <si>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</si>
  <si>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</si>
  <si>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</si>
  <si>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</si>
  <si>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</si>
  <si>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</si>
  <si>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</si>
  <si>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</si>
  <si>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</si>
  <si>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</si>
  <si>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</si>
  <si>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</si>
  <si>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</si>
  <si>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</si>
  <si>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</si>
  <si>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</si>
  <si>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</si>
  <si>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</si>
  <si>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</si>
  <si>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</si>
  <si>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</si>
  <si>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</si>
  <si>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</si>
  <si>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</si>
  <si>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</si>
  <si>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</si>
  <si>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</si>
  <si>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</si>
  <si>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</si>
  <si>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</si>
  <si>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</si>
  <si>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</si>
  <si>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</si>
  <si>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</si>
  <si>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</si>
  <si>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</si>
  <si>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</si>
  <si>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</si>
  <si>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</si>
  <si>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</si>
  <si>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</si>
  <si>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</si>
  <si>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</si>
  <si>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</si>
  <si>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</si>
  <si>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</si>
  <si>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</si>
  <si>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</si>
  <si>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</si>
  <si>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</si>
  <si>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</si>
  <si>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</si>
  <si>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</si>
  <si>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</si>
  <si>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</si>
  <si>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</si>
  <si>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</si>
  <si>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</si>
  <si>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</si>
  <si>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</si>
  <si>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</si>
  <si>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</si>
  <si>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</si>
  <si>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</si>
  <si>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</si>
  <si>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</si>
  <si>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</si>
  <si>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</si>
  <si>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</si>
  <si>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</si>
  <si>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</si>
  <si>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</si>
  <si>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</si>
  <si>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</si>
  <si>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</si>
  <si>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</si>
  <si>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</si>
  <si>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</si>
  <si>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</si>
  <si>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</si>
  <si>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</si>
  <si>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</si>
  <si>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</si>
  <si>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</si>
  <si>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</si>
  <si>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</si>
  <si>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</si>
  <si>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</si>
  <si>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</si>
  <si>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</si>
  <si>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</si>
  <si>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</si>
  <si>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</si>
  <si>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</si>
  <si>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</si>
  <si>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</si>
  <si>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</si>
  <si>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</si>
  <si>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</si>
  <si>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</si>
  <si>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</si>
  <si>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</si>
  <si>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</si>
  <si>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</si>
  <si>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</si>
  <si>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</si>
  <si>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</si>
  <si>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</si>
  <si>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</si>
  <si>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</si>
  <si>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</si>
  <si>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</si>
  <si>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</si>
  <si>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</si>
  <si>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</si>
  <si>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</si>
  <si>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</si>
  <si>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</si>
  <si>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</si>
  <si>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</si>
  <si>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</si>
  <si>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</si>
  <si>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</si>
  <si>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</si>
  <si>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</si>
  <si>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</si>
  <si>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</si>
  <si>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</si>
  <si>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</si>
  <si>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</si>
  <si>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</si>
  <si>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</si>
  <si>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</si>
  <si>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</si>
  <si>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</si>
  <si>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</si>
  <si>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</si>
  <si>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</si>
  <si>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</si>
  <si>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</si>
  <si>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</si>
  <si>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</si>
  <si>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</si>
  <si>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</si>
  <si>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</si>
  <si>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</si>
  <si>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</si>
  <si>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</si>
  <si>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</si>
  <si>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</si>
  <si>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</si>
  <si>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</si>
  <si>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</si>
  <si>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</si>
  <si>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</si>
  <si>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</si>
  <si>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</si>
  <si>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</si>
  <si>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</si>
  <si>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</si>
  <si>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</si>
  <si>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</si>
  <si>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</si>
  <si>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</si>
  <si>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</si>
  <si>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</si>
  <si>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</si>
  <si>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</si>
  <si>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</si>
  <si>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</si>
  <si>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</si>
  <si>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</si>
  <si>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</si>
  <si>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</si>
  <si>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</si>
  <si>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</si>
  <si>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</si>
  <si>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</si>
  <si>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</si>
  <si>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</si>
  <si>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</si>
  <si>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</si>
  <si>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</si>
  <si>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</si>
  <si>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</si>
  <si>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</si>
  <si>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</si>
  <si>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</si>
  <si>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</si>
  <si>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</si>
  <si>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</si>
  <si>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</si>
  <si>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</si>
  <si>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</si>
  <si>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</si>
  <si>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</si>
  <si>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</si>
  <si>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</si>
  <si>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</si>
  <si>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</si>
  <si>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</si>
  <si>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</si>
  <si>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</si>
  <si>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</si>
  <si>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</si>
  <si>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</si>
  <si>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</si>
  <si>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</si>
  <si>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</si>
  <si>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</si>
  <si>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</si>
  <si>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</si>
  <si>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</si>
  <si>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</si>
  <si>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</si>
  <si>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</si>
  <si>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</si>
  <si>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</si>
  <si>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</si>
  <si>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</si>
  <si>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</si>
  <si>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</si>
  <si>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</si>
  <si>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</si>
  <si>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</si>
  <si>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</si>
  <si>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</si>
  <si>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</si>
  <si>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</si>
  <si>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</si>
  <si>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</si>
  <si>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</si>
  <si>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</si>
  <si>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</si>
  <si>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</si>
  <si>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</si>
  <si>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</si>
  <si>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</si>
  <si>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</si>
  <si>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</si>
  <si>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</si>
  <si>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</si>
  <si>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</si>
  <si>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</si>
  <si>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</si>
  <si>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</si>
  <si>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</si>
  <si>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</si>
  <si>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</si>
  <si>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</si>
  <si>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</si>
  <si>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</si>
  <si>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</si>
  <si>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</si>
  <si>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</si>
  <si>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</si>
  <si>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</si>
  <si>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</si>
  <si>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</si>
  <si>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</si>
  <si>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</si>
  <si>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</si>
  <si>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</si>
  <si>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</si>
  <si>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</si>
  <si>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</si>
  <si>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</si>
  <si>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</si>
  <si>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</si>
  <si>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</si>
  <si>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</si>
  <si>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</si>
  <si>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</si>
  <si>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</si>
  <si>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</si>
  <si>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</si>
  <si>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</si>
  <si>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</si>
  <si>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</si>
  <si>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</si>
  <si>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</si>
  <si>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</si>
  <si>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</si>
  <si>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</si>
  <si>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</si>
  <si>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</si>
  <si>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</si>
  <si>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</si>
  <si>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</si>
  <si>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</si>
  <si>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</si>
  <si>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</si>
  <si>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</si>
  <si>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</si>
  <si>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</si>
  <si>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</si>
  <si>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</si>
  <si>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</si>
  <si>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</si>
  <si>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</si>
  <si>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</si>
  <si>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</si>
  <si>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</si>
  <si>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</si>
  <si>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</si>
  <si>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No pcm </t>
  </si>
  <si>
    <t xml:space="preserve">2025-10-01 19:01:48
</t>
  </si>
  <si>
    <t xml:space="preserve">at site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</si>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</sst>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6" totalsRowShown="0" headerRowDxfId="157" dataDxfId="156" headerRowBorderDxfId="154" tableBorderDxfId="155" totalsRowBorderDxfId="153">
  <autoFilter ref="A1:CJ3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tabSelected="1" workbookViewId="0">
      <selection activeCell="K19" sqref="K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268.8706167824057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15.249632986109646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4.1311226850666571E-2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45931.819042708332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45931.819042708332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45931.819042708332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45931.819042708332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45931.819042708332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45931.819042708332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45931.819042708332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45931.819042708332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45931.819042708332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45931.819042708332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45931.819042708332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45931.819042708332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45931.819042708332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45931.819042708332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45931.819042708332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45931.819042708332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45931.819042708332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45931.819042708332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45931.819042708332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45931.819042708332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45931.819042708332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45931.819042708332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45931.819042708332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45931.819042708332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45931.819042708332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45931.819042708332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45931.819042708332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45931.819042708332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45931.819042708332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45931.819042708332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45931.819042708332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45931.819042708332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45931.819042708332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45931.819042708332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45931.819042708332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45931.819042708332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45931.819042708332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45931.819042708332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45931.819042708332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45931.819042708332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45931.819042708332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45931.819042708332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45931.819042708332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45931.819042708332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45931.819042708332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45931.819042708332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45931.819042708332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45931.819042708332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45931.819042708332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45931.819042708332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45931.819042708332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45931.819042708332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45931.819042708332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45931.819042708332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45931.819042708332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45931.819042708332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45931.819042708332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45931.819042708332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45931.819042708332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45931.819042708332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45931.819042708332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45931.819042708332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45931.819042708332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45931.819042708332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45931.819042708332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45931.819042708332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45931.819042708332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45931.819042708332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45931.819042708332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45931.819042708332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45931.819042708332</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067DB8CA-134A-4115-8858-17759F8A4B07}"/>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6"/>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240.16726030092104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125.09195937500044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106.81920474537037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8.5934755787020549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0.11574409722379642</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28611</v>
      </c>
      <c r="E8" s="131" t="s">
        <v>38964</v>
      </c>
      <c r="F8" s="132"/>
      <c r="G8" s="133">
        <f ca="1">IFERROR(NOW()-F8,"-")</f>
        <v>45931.819042708332</v>
      </c>
      <c r="H8" s="145" t="s">
        <v>39062</v>
      </c>
      <c r="I8" s="18" t="str">
        <f>IFERROR(VLOOKUP(D8,DB!A:F,6,0),"")</f>
        <v>Power Cube</v>
      </c>
      <c r="J8" s="18" t="str">
        <f>IFERROR(VLOOKUP(D8,DB!A:G,7,0),"")</f>
        <v>In progress+No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45931.819042708332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45931.819042708332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45931.819042708332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45931.819042708332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45931.819042708332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45931.819042708332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45931.819042708332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45931.819042708332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45931.819042708332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45931.819042708332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45931.819042708332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45931.819042708332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45931.819042708332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45931.819042708332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45931.819042708332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45931.819042708332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45931.819042708332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45931.819042708332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45931.819042708332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45931.819042708332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45931.819042708332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45931.819042708332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45931.819042708332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45931.819042708332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45931.819042708332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45931.819042708332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45931.819042708332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45931.819042708332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45931.819042708332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45931.819042708332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45931.819042708332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45931.819042708332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45931.819042708332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45931.819042708332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45931.819042708332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45931.819042708332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45931.819042708332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45931.819042708332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45931.819042708332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45931.819042708332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45931.819042708332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45931.819042708332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45931.819042708332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45931.819042708332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45931.819042708332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45931.819042708332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45931.819042708332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45931.819042708332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45931.819042708332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45931.819042708332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45931.819042708332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45931.819042708332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45931.819042708332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45931.819042708332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45931.819042708332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45931.819042708332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45931.819042708332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45931.819042708332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45931.819042708332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45931.819042708332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45931.819042708332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45931.819042708332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45931.819042708332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45931.819042708332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45931.819042708332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45931.819042708332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45931.819042708332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45931.819042708332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45931.819042708332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45931.819042708332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45931.819042708332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45931.819042708332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45931.819042708332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45931.819042708332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45931.819042708332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45931.819042708332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45931.819042708332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45931.819042708332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45931.819042708332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45931.819042708332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45931.819042708332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45931.819042708332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45931.819042708332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45931.819042708332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45931.819042708332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45931.819042708332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45931.819042708332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45931.819042708332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45931.819042708332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45931.819042708332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45931.819042708332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45931.819042708332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45931.819042708332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45931.819042708332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45931.819042708332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45931.819042708332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45931.819042708332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45931.819042708332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45931.819042708332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45931.819042708332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45931.819042708332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45931.819042708332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45931.819042708332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45931.819042708332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45931.819042708332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45931.819042708332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45931.819042708332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45931.819042708332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45931.819042708332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45931.819042708332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45931.819042708332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45931.819042708332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45931.819042708332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45931.819042708332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45931.819042708332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45931.819042708332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45931.819042708332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45931.819042708332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45931.819042708332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45931.819042708332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45931.819042708332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45931.819042708332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45931.819042708332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45931.819042708332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45931.819042708332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45931.819042708332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45931.819042708332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45931.819042708332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45931.819042708332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45931.819042708332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45931.819042708332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45931.819042708332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45931.819042708332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45931.819042708332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45931.819042708332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45931.819042708332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45931.819042708332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45931.819042708332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45931.819042708332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45931.819042708332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45931.819042708332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45931.819042708332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45931.819042708332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45931.819042708332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45931.819042708332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45931.819042708332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45931.819042708332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45931.819042708332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45931.819042708332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45931.819042708332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45931.819042708332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45931.819042708332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45931.819042708332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45931.819042708332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45931.819042708332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45931.819042708332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45931.819042708332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45931.819042708332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45931.819042708332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45931.819042708332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45931.819042708332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45931.819042708332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45931.819042708332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45931.819042708332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45931.819042708332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45931.819042708332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45931.819042708332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45931.819042708332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45931.819042708332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45931.819042708332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45931.819042708332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45931.819042708332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45931.819042708332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45931.819042708332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45931.819042708332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45931.819042708332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45931.819042708332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45931.819042708332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45931.819042708332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45931.819042708332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45931.819042708332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45931.819042708332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45931.819042708332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45931.819042708332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45931.819042708332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45931.819042708332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45931.819042708332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45931.819042708332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45931.819042708332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45931.819042708332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45931.819042708332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45931.819042708332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45931.819042708332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45931.819042708332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45931.819042708332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45931.819042708332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45931.819042708332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45931.819042708332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45931.819042708332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45931.819042708332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45931.819042708332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45931.819042708332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45931.819042708332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45931.819042708332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45931.819042708332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45931.819042708332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45931.819042708332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45931.819042708332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45931.819042708332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45931.819042708332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45931.819042708332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45931.819042708332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45931.819042708332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45931.819042708332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45931.819042708332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45931.819042708332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45931.819042708332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45931.819042708332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45931.819042708332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45931.819042708332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45931.819042708332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45931.819042708332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45931.819042708332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45931.819042708332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45931.819042708332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45931.819042708332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45931.819042708332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45931.819042708332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45931.819042708332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45931.819042708332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45931.819042708332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45931.819042708332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45931.819042708332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45931.819042708332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45931.819042708332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45931.819042708332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45931.819042708332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45931.819042708332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45931.819042708332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45931.819042708332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45931.819042708332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45931.819042708332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45931.819042708332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45931.819042708332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45931.819042708332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45931.819042708332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45931.819042708332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45931.819042708332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45931.819042708332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45931.819042708332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45931.819042708332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45931.819042708332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45931.819042708332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45931.819042708332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45931.819042708332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45931.819042708332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45931.819042708332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45931.819042708332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45931.819042708332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45931.819042708332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45931.819042708332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45931.819042708332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45931.819042708332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45931.819042708332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45931.819042708332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45931.819042708332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45931.819042708332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45931.819042708332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45931.819042708332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45931.819042708332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45931.819042708332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45931.819042708332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45931.819042708332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45931.819042708332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45931.819042708332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45931.819042708332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45931.819042708332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45931.819042708332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45931.819042708332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45931.819042708332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45931.819042708332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45931.819042708332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45931.819042708332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45931.819042708332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45931.819042708332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45931.819042708332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45931.819042708332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45931.819042708332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45931.819042708332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45931.819042708332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45931.819042708332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45931.819042708332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45931.819042708332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45931.819042708332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45931.819042708332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45931.819042708332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45931.819042708332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45931.819042708332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45931.819042708332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45931.819042708332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45931.819042708332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45931.819042708332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45931.819042708332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45931.819042708332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45931.819042708332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45931.819042708332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45931.819042708332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45931.819042708332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45931.819042708332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45931.819042708332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45931.819042708332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45931.819042708332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45931.819042708332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45931.819042708332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45931.819042708332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45931.819042708332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45931.819042708332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45931.819042708332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45931.819042708332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45931.819042708332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45931.819042708332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45931.819042708332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45931.819042708332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45931.819042708332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45931.819042708332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45931.819042708332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45931.819042708332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45931.819042708332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45931.819042708332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45931.819042708332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45931.819042708332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45931.819042708332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45931.819042708332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45931.819042708332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45931.819042708332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45931.819042708332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45931.819042708332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45931.819042708332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45931.819042708332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45931.819042708332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45931.819042708332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45931.819042708332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45931.819042708332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45931.819042708332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45931.819042708332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45931.819042708332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45931.819042708332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45931.819042708332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45931.819042708332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45931.819042708332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45931.819042708332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45931.819042708332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45931.819042708332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45931.819042708332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45931.819042708332</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45931.819042708332</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45931.819042708332</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45931.819042708332</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sheetData>
  <dataValidations count="2">
    <dataValidation allowBlank="1" showInputMessage="1" showErrorMessage="1" sqref="E1" xr:uid="{4D935161-CDD3-4592-B877-3FB59C99E142}"/>
    <dataValidation type="list" allowBlank="1" showInputMessage="1" showErrorMessage="1" sqref="E3:E3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45931.819042708332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45931.819042708332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45931.819042708332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45931.819042708332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45931.819042708332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45931.819042708332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45931.819042708332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45931.819042708332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45931.819042708332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45931.819042708332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45931.819042708332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45931.819042708332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45931.819042708332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45931.819042708332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45931.819042708332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45931.819042708332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45931.819042708332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45931.819042708332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45931.819042708332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45931.819042708332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45931.819042708332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45931.819042708332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45931.819042708332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45931.819042708332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45931.819042708332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45931.819042708332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45931.819042708332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45931.819042708332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45931.819042708332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45931.819042708332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45931.819042708332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45931.819042708332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45931.819042708332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45931.819042708332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45931.819042708332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45931.819042708332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45931.819042708332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45931.819042708332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45931.819042708332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45931.819042708332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45931.819042708332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45931.819042708332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45931.819042708332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45931.819042708332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45931.819042708332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45931.819042708332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45931.819042708332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45931.819042708332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45931.819042708332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45931.819042708332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45931.819042708332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45931.819042708332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45931.819042708332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45931.819042708332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45931.819042708332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45931.819042708332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45931.819042708332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45931.819042708332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45931.819042708332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45931.819042708332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45931.819042708332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45931.819042708332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45931.819042708332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45931.819042708332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45931.819042708332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45931.819042708332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45931.819042708332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45931.819042708332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45931.819042708332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45931.819042708332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45931.819042708332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45931.819042708332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45931.819042708332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45931.819042708332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45931.819042708332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45931.819042708332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45931.819042708332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45931.819042708332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45931.819042708332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45931.819042708332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45931.819042708332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45931.819042708332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45931.819042708332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45931.819042708332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45931.819042708332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45931.819042708332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45931.819042708332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45931.819042708332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45931.819042708332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45931.819042708332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45931.819042708332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45931.819042708332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45931.819042708332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45931.819042708332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45931.819042708332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45931.819042708332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45931.819042708332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45931.819042708332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45931.819042708332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45931.819042708332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45931.819042708332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45931.819042708332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45931.819042708332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45931.819042708332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45931.819042708332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45931.819042708332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45931.819042708332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45931.819042708332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45931.819042708332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45931.819042708332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45931.819042708332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45931.819042708332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45931.819042708332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45931.819042708332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45931.819042708332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45931.819042708332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45931.819042708332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45931.819042708332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45931.819042708332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45931.819042708332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45931.819042708332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45931.819042708332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45931.819042708332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45931.819042708332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45931.819042708332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45931.819042708332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45931.819042708332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45931.819042708332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45931.819042708332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45931.819042708332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45931.819042708332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45931.819042708332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45931.819042708332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45931.819042708332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45931.819042708332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45931.819042708332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45931.819042708332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45931.819042708332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45931.819042708332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45931.819042708332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45931.819042708332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45931.819042708332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45931.819042708332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45931.819042708332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45931.819042708332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45931.819042708332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45931.819042708332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45931.819042708332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45931.819042708332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45931.819042708332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45931.819042708332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45931.819042708332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45931.819042708332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45931.819042708332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45931.819042708332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45931.819042708332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45931.819042708332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45931.819042708332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45931.819042708332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45931.819042708332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45931.819042708332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45931.819042708332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45931.819042708332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45931.819042708332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45931.819042708332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45931.819042708332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45931.819042708332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45931.819042708332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45931.819042708332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45931.819042708332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45931.819042708332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45931.819042708332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45931.819042708332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45931.819042708332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45931.819042708332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45931.819042708332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45931.819042708332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45931.819042708332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45931.819042708332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45931.819042708332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45931.819042708332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45931.819042708332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45931.819042708332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45931.819042708332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45931.819042708332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45931.819042708332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45931.819042708332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45931.819042708332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45931.819042708332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45931.819042708332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45931.819042708332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45931.819042708332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45931.819042708332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45931.819042708332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45931.819042708332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45931.819042708332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45931.819042708332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45931.819042708332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45931.819042708332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45931.819042708332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45931.819042708332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45931.819042708332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45931.819042708332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45931.819042708332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45931.819042708332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45931.819042708332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45931.819042708332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45931.819042708332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45931.819042708332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45931.819042708332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45931.819042708332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45931.819042708332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45931.819042708332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45931.819042708332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45931.819042708332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45931.819042708332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45931.819042708332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45931.819042708332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45931.819042708332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45931.819042708332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45931.819042708332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45931.819042708332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45931.819042708332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45931.819042708332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45931.819042708332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45931.819042708332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45931.819042708332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45931.819042708332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45931.819042708332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45931.819042708332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45931.819042708332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45931.819042708332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45931.819042708332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45931.819042708332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45931.819042708332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45931.819042708332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45931.819042708332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45931.819042708332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45931.819042708332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45931.819042708332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45931.819042708332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45931.819042708332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45931.819042708332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45931.819042708332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45931.819042708332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45931.819042708332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45931.819042708332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45931.819042708332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45931.819042708332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45931.819042708332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45931.819042708332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45931.819042708332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45931.819042708332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45931.819042708332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45931.819042708332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45931.819042708332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45931.819042708332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45931.819042708332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45931.819042708332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45931.819042708332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45931.819042708332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45931.819042708332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45931.819042708332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45931.819042708332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45931.819042708332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45931.819042708332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45931.819042708332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45931.819042708332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45931.819042708332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45931.819042708332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45931.819042708332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45931.819042708332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45931.819042708332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45931.819042708332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45931.819042708332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45931.819042708332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45931.819042708332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45931.819042708332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45931.819042708332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45931.819042708332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45931.819042708332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45931.819042708332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45931.819042708332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45931.819042708332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45931.819042708332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45931.819042708332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45931.819042708332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45931.819042708332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45931.819042708332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45931.819042708332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45931.819042708332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45931.819042708332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45931.819042708332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45931.819042708332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45931.819042708332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45931.819042708332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45931.819042708332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45931.819042708332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45931.819042708332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45931.819042708332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45931.819042708332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45931.819042708332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45931.819042708332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45931.819042708332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45931.819042708332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45931.819042708332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45931.819042708332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45931.819042708332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45931.819042708332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45931.819042708332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45931.819042708332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45931.819042708332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45931.819042708332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45931.819042708332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45931.819042708332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45931.819042708332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45931.819042708332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45931.819042708332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45931.819042708332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45931.819042708332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45931.819042708332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45931.819042708332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45931.819042708332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45931.819042708332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45931.819042708332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45931.819042708332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45931.819042708332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45931.819042708332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45931.819042708332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45931.819042708332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45931.819042708332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45931.819042708332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45931.819042708332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45931.819042708332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45931.819042708332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45931.819042708332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45931.819042708332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45931.819042708332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45931.819042708332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45931.819042708332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45931.819042708332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45931.819042708332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45931.819042708332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45931.819042708332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45931.819042708332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45931.819042708332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45931.819042708332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45931.819042708332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45931.819042708332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45931.819042708332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45931.819042708332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45931.819042708332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45931.819042708332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45931.819042708332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45931.819042708332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45931.819042708332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45931.819042708332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45931.819042708332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45931.819042708332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45931.819042708332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45931.819042708332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45931.819042708332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45931.819042708332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45931.819042708332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45931.819042708332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45931.819042708332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45931.819042708332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45931.819042708332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45931.819042708332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45931.819042708332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45931.819042708332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45931.819042708332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45931.819042708332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45931.819042708332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45931.819042708332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45931.819042708332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45931.819042708332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45931.819042708332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45931.819042708332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45931.819042708332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45931.819042708332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45931.819042708332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45931.819042708332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45931.819042708332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45931.819042708332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45931.819042708332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45931.819042708332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45931.819042708332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45931.819042708332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45931.819042708332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45931.819042708332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45931.819042708332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45931.819042708332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45931.819042708332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45931.819042708332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45931.819042708332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45931.819042708332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45931.819042708332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45931.819042708332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45931.819042708332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45931.819042708332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45931.819042708332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45931.819042708332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45931.819042708332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45931.819042708332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45931.819042708332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45931.819042708332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45931.819042708332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45931.819042708332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45931.819042708332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45931.819042708332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45931.819042708332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45931.819042708332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45931.819042708332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45931.819042708332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45931.819042708332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45931.819042708332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45931.819042708332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45931.819042708332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45931.819042708332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45931.819042708332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45931.819042708332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45931.819042708332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45931.819042708332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45931.819042708332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45931.819042708332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45931.819042708332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45931.819042708332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45931.819042708332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45931.819042708332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45931.819042708332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45931.819042708332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45931.819042708332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45931.819042708332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45931.819042708332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45931.819042708332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45931.819042708332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45931.819042708332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45931.819042708332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45931.819042708332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45931.819042708332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45931.819042708332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45931.819042708332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45931.819042708332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45931.819042708332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45931.819042708332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45931.819042708332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45931.819042708332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45931.819042708332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45931.819042708332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45931.819042708332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45931.819042708332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45931.819042708332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45931.819042708332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45931.819042708332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45931.819042708332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45931.819042708332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45931.819042708332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45931.819042708332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45931.819042708332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45931.819042708332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45931.819042708332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45931.819042708332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45931.819042708332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45931.819042708332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45931.819042708332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45931.819042708332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45931.819042708332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45931.819042708332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45931.819042708332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45931.819042708332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45931.819042708332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45931.819042708332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45931.819042708332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45931.819042708332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45931.819042708332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45931.819042708332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45931.819042708332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45931.819042708332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45931.819042708332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45931.819042708332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45931.819042708332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45931.819042708332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45931.819042708332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45931.819042708332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45931.819042708332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45931.819042708332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45931.819042708332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45931.819042708332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45931.819042708332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45931.819042708332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45931.819042708332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45931.819042708332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45931.819042708332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45931.819042708332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45931.819042708332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45931.819042708332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45931.819042708332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45931.819042708332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45931.819042708332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45931.819042708332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45931.819042708332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45931.819042708332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45931.819042708332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45931.819042708332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45931.819042708332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45931.819042708332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45931.819042708332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45931.819042708332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45931.819042708332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45931.819042708332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45931.819042708332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45931.819042708332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45931.819042708332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45931.819042708332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45931.819042708332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45931.819042708332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45931.819042708332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45931.819042708332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45931.819042708332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45931.819042708332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45931.819042708332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45931.819042708332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45931.819042708332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45931.819042708332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45931.819042708332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45931.819042708332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45931.819042708332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45931.819042708332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45931.819042708332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45931.819042708332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45931.819042708332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45931.819042708332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45931.819042708332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45931.819042708332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45931.819042708332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45931.819042708332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45931.819042708332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45931.819042708332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45931.819042708332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45931.819042708332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45931.819042708332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45931.819042708332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45931.819042708332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45931.819042708332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45931.819042708332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45931.819042708332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45931.819042708332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45931.819042708332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45931.819042708332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45931.819042708332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45931.819042708332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45931.819042708332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45931.819042708332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45931.819042708332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45931.819042708332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45931.819042708332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45931.819042708332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45931.819042708332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45931.819042708332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45931.819042708332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45931.819042708332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45931.819042708332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45931.819042708332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45931.819042708332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45931.819042708332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45931.819042708332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45931.819042708332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45931.819042708332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45931.819042708332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45931.819042708332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45931.819042708332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45931.819042708332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45931.819042708332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45931.819042708332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45931.819042708332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45931.819042708332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45931.819042708332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45931.819042708332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45931.819042708332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45931.819042708332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45931.819042708332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45931.819042708332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45931.819042708332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45931.819042708332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45931.819042708332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45931.819042708332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45931.819042708332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45931.819042708332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45931.819042708332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45931.819042708332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45931.819042708332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45931.819042708332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45931.819042708332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45931.819042708332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45931.819042708332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45931.819042708332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45931.819042708332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45931.819042708332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45931.819042708332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45931.819042708332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45931.819042708332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45931.819042708332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45931.819042708332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45931.819042708332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45931.819042708332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45931.819042708332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45931.819042708332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45931.819042708332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45931.819042708332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45931.819042708332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45931.819042708332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45931.819042708332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45931.819042708332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45931.819042708332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45931.819042708332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45931.819042708332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45931.819042708332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45931.819042708332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45931.819042708332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45931.819042708332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45931.819042708332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45931.819042708332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45931.819042708332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45931.819042708332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45931.819042708332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45931.819042708332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45931.819042708332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45931.819042708332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45931.819042708332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45931.819042708332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45931.819042708332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45931.819042708332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45931.819042708332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45931.819042708332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45931.819042708332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45931.819042708332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45931.819042708332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45931.819042708332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45931.819042708332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45931.819042708332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45931.819042708332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45931.819042708332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45931.819042708332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45931.819042708332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45931.819042708332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45931.819042708332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45931.819042708332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45931.819042708332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45931.819042708332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45931.819042708332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45931.819042708332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45931.819042708332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45931.819042708332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45931.819042708332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45931.819042708332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45931.819042708332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45931.819042708332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45931.819042708332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45931.819042708332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45931.819042708332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45931.819042708332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45931.819042708332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45931.819042708332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45931.819042708332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45931.819042708332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45931.819042708332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45931.819042708332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45931.819042708332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45931.819042708332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45931.819042708332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45931.819042708332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45931.819042708332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45931.819042708332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45931.819042708332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45931.819042708332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45931.819042708332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45931.819042708332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45931.819042708332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45931.819042708332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45931.819042708332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45931.819042708332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45931.819042708332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45931.819042708332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45931.819042708332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45931.819042708332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45931.819042708332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45931.819042708332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45931.819042708332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45931.819042708332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45931.819042708332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45931.819042708332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45931.819042708332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45931.819042708332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45931.819042708332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45931.819042708332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45931.819042708332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45931.819042708332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45931.819042708332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45931.819042708332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45931.819042708332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45931.819042708332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45931.819042708332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45931.819042708332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45931.819042708332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45931.819042708332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45931.819042708332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45931.819042708332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45931.819042708332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45931.819042708332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45931.819042708332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45931.819042708332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45931.819042708332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45931.819042708332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45931.819042708332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45931.819042708332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45931.819042708332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45931.819042708332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45931.819042708332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45931.819042708332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45931.819042708332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45931.819042708332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45931.819042708332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45931.819042708332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45931.819042708332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45931.819042708332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45931.819042708332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45931.819042708332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45931.819042708332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45931.819042708332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45931.819042708332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45931.819042708332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45931.819042708332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45931.819042708332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45931.819042708332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45931.819042708332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45931.819042708332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45931.819042708332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45931.819042708332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45931.819042708332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45931.819042708332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45931.819042708332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45931.819042708332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45931.819042708332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45931.819042708332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45931.819042708332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45931.819042708332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45931.819042708332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45931.819042708332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45931.819042708332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45931.819042708332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45931.819042708332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45931.819042708332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45931.819042708332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45931.819042708332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45931.819042708332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45931.819042708332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45931.819042708332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45931.819042708332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45931.819042708332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45931.819042708332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45931.819042708332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45931.819042708332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45931.819042708332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45931.819042708332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45931.819042708332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45931.819042708332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45931.819042708332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45931.819042708332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45931.819042708332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45931.819042708332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45931.819042708332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45931.819042708332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45931.819042708332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45931.819042708332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45931.819042708332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45931.819042708332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45931.819042708332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45931.819042708332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45931.819042708332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45931.819042708332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45931.819042708332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45931.819042708332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45931.819042708332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45931.819042708332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45931.819042708332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45931.819042708332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45931.819042708332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45931.819042708332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45931.819042708332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45931.819042708332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45931.819042708332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45931.819042708332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45931.819042708332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45931.819042708332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45931.819042708332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45931.819042708332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45931.819042708332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45931.819042708332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45931.819042708332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45931.819042708332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45931.819042708332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45931.819042708332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45931.819042708332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45931.819042708332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45931.819042708332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45931.819042708332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45931.819042708332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45931.819042708332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45931.819042708332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45931.819042708332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45931.819042708332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45931.819042708332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45931.819042708332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45931.819042708332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45931.819042708332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45931.819042708332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45931.819042708332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45931.819042708332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45931.819042708332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45931.819042708332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45931.819042708332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45931.819042708332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45931.819042708332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45931.819042708332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45931.819042708332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45931.819042708332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45931.819042708332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45931.819042708332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45931.819042708332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45931.819042708332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45931.819042708332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45931.819042708332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45931.819042708332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45931.819042708332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45931.819042708332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45931.819042708332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45931.819042708332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45931.819042708332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45931.819042708332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45931.819042708332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45931.819042708332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45931.819042708332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45931.819042708332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45931.819042708332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45931.819042708332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45931.819042708332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45931.819042708332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45931.819042708332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45931.819042708332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45931.819042708332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45931.819042708332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45931.819042708332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45931.819042708332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45931.819042708332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45931.819042708332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45931.819042708332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45931.819042708332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45931.819042708332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45931.819042708332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45931.819042708332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45931.819042708332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45931.819042708332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45931.819042708332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45931.819042708332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45931.819042708332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45931.819042708332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45931.819042708332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45931.819042708332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45931.819042708332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45931.819042708332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45931.819042708332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45931.819042708332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45931.819042708332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45931.819042708332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45931.819042708332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45931.819042708332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45931.819042708332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45931.819042708332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45931.819042708332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45931.819042708332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45931.819042708332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45931.819042708332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45931.819042708332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45931.819042708332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45931.819042708332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45931.819042708332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45931.819042708332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45931.819042708332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45931.819042708332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45931.819042708332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45931.819042708332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45931.819042708332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45931.819042708332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45931.819042708332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45931.819042708332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45931.819042708332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45931.819042708332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45931.819042708332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45931.819042708332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45931.819042708332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45931.819042708332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45931.819042708332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45931.819042708332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45931.819042708332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45931.819042708332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45931.819042708332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45931.819042708332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45931.819042708332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45931.819042708332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45931.819042708332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45931.819042708332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45931.819042708332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45931.819042708332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45931.819042708332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45931.819042708332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45931.819042708332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45931.819042708332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45931.819042708332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45931.819042708332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45931.819042708332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45931.819042708332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45931.819042708332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45931.819042708332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45931.819042708332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45931.819042708332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45931.819042708332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45931.819042708332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45931.819042708332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45931.819042708332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45931.819042708332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45931.819042708332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45931.819042708332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45931.819042708332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45931.819042708332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45931.819042708332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45931.819042708332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45931.819042708332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45931.819042708332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45931.819042708332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45931.819042708332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45931.819042708332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45931.819042708332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45931.819042708332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45931.819042708332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45931.819042708332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45931.819042708332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45931.819042708332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45931.819042708332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45931.819042708332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45931.819042708332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45931.819042708332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45931.819042708332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45931.819042708332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45931.819042708332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45931.819042708332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45931.819042708332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45931.819042708332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45931.819042708332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45931.819042708332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45931.819042708332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45931.819042708332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45931.819042708332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45931.819042708332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45931.819042708332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45931.819042708332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45931.819042708332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45931.819042708332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45931.819042708332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45931.819042708332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45931.819042708332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45931.819042708332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45931.819042708332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45931.819042708332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45931.819042708332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45931.819042708332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45931.819042708332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45931.819042708332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45931.819042708332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45931.819042708332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45931.819042708332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45931.819042708332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45931.819042708332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45931.819042708332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45931.819042708332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45931.819042708332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45931.819042708332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45931.819042708332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45931.819042708332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45931.819042708332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45931.819042708332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45931.819042708332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45931.819042708332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45931.819042708332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45931.819042708332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45931.819042708332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45931.819042708332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45931.819042708332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45931.819042708332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45931.819042708332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45931.819042708332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45931.819042708332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45931.819042708332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45931.819042708332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45931.819042708332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45931.819042708332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45931.819042708332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45931.819042708332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45931.819042708332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45931.819042708332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45931.819042708332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45931.819042708332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45931.819042708332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45931.819042708332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45931.819042708332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45931.819042708332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45931.819042708332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45931.819042708332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45931.819042708332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45931.819042708332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45931.819042708332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45931.819042708332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45931.819042708332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45931.819042708332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45931.819042708332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45931.819042708332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45931.819042708332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45931.819042708332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45931.819042708332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45931.819042708332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45931.819042708332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45931.819042708332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45931.819042708332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45931.819042708332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45931.819042708332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45931.819042708332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45931.819042708332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45931.819042708332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45931.819042708332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45931.819042708332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45931.819042708332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45931.819042708332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45931.819042708332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45931.819042708332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45931.819042708332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45931.819042708332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45931.819042708332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45931.819042708332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45931.819042708332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45931.819042708332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45931.819042708332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45931.819042708332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45931.819042708332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45931.819042708332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45931.819042708332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45931.819042708332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45931.819042708332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45931.819042708332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45931.819042708332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45931.819042708332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45931.819042708332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45931.819042708332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45931.819042708332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45931.819042708332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45931.819042708332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45931.819042708332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45931.819042708332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45931.819042708332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45931.819042708332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45931.819042708332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45931.819042708332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45931.819042708332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45931.819042708332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45931.819042708332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45931.819042708332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45931.819042708332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45931.819042708332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45931.819042708332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45931.819042708332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45931.819042708332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45931.819042708332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45931.819042708332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45931.819042708332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45931.819042708332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45931.819042708332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45931.819042708332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45931.819042708332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45931.819042708332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45931.819042708332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45931.819042708332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45931.819042708332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45931.819042708332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45931.819042708332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45931.819042708332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45931.819042708332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45931.819042708332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45931.819042708332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45931.819042708332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45931.819042708332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45931.819042708332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45931.819042708332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45931.819042708332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45931.819042708332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45931.819042708332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45931.819042708332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45931.819042708332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45931.819042708332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45931.819042708332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45931.819042708332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45931.819042708332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45931.819042708332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45931.819042708332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45931.819042708332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45931.819042708332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45931.819042708332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45931.819042708332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45931.819042708332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45931.819042708332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45931.819042708332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45931.819042708332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45931.819042708332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45931.819042708332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45931.819042708332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45931.819042708332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45931.819042708332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45931.819042708332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45931.819042708332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45931.819042708332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45931.819042708332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45931.819042708332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45931.819042708332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45931.819042708332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45931.819042708332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45931.819042708332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45931.819042708332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45931.819042708332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45931.819042708332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45931.819042708332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45931.819042708332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45931.819042708332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45931.819042708332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45931.819042708332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45931.819042708332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45931.819042708332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45931.819042708332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45931.819042708332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45931.819042708332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45931.819042708332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45931.819042708332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45931.819042708332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45931.819042708332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45931.819042708332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45931.819042708332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45931.819042708332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45931.819042708332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45931.819042708332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45931.819042708332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45931.819042708332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45931.819042708332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45931.819042708332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45931.819042708332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45931.819042708332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45931.819042708332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45931.819042708332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45931.819042708332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45931.819042708332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45931.819042708332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45931.819042708332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45931.819042708332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45931.819042708332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45931.819042708332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45931.819042708332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45931.819042708332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45931.819042708332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45931.819042708332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45931.819042708332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45931.819042708332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45931.819042708332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45931.819042708332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45931.819042708332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45931.819042708332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45931.819042708332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45931.819042708332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45931.819042708332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45931.819042708332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45931.819042708332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45931.819042708332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45931.819042708332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45931.819042708332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45931.819042708332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45931.819042708332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45931.819042708332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45931.819042708332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45931.819042708332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45931.819042708332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45931.819042708332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45931.819042708332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45931.819042708332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45931.819042708332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45931.819042708332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45931.819042708332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45931.819042708332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45931.819042708332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45931.819042708332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45931.819042708332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45931.819042708332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45931.819042708332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45931.819042708332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45931.819042708332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45931.819042708332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45931.819042708332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45931.819042708332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45931.819042708332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45931.819042708332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45931.819042708332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45931.819042708332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45931.819042708332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45931.819042708332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45931.819042708332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45931.819042708332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45931.819042708332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45931.819042708332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45931.819042708332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45931.819042708332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45931.819042708332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45931.819042708332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45931.819042708332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45931.819042708332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45931.819042708332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45931.819042708332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45931.819042708332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45931.819042708332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17" sqref="D1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228.33832511573564</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0.92876493055518949</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38967</v>
      </c>
      <c r="F4" s="113"/>
      <c r="G4" s="114">
        <f ca="1">IFERROR(NOW()-F4,"")</f>
        <v>45931.819042708332</v>
      </c>
      <c r="H4" s="113">
        <v>45931.746076388888</v>
      </c>
      <c r="I4" s="110" t="str">
        <f>IFERROR(VLOOKUP(D4,DB!A:F,6,0),"")</f>
        <v>SCECO</v>
      </c>
      <c r="J4" s="110" t="str">
        <f>IFERROR(VLOOKUP(D4,DB!A:G,7,0),"")</f>
        <v>In progress</v>
      </c>
      <c r="K4" s="115" t="s">
        <v>39070</v>
      </c>
      <c r="L4" s="107" t="str">
        <f>IFERROR(VLOOKUP(D4,DB!A:I,9,0),"")</f>
        <v>Latis</v>
      </c>
    </row>
    <row r="5" spans="1:16" ht="15" customHeight="1">
      <c r="A5" s="110" t="s">
        <v>39071</v>
      </c>
      <c r="B5" s="110" t="str">
        <f>IFERROR(VLOOKUP(D5,DB!A:K,11,0),"")</f>
        <v>R4</v>
      </c>
      <c r="C5" s="111">
        <v>1</v>
      </c>
      <c r="D5" s="107" t="s">
        <v>22122</v>
      </c>
      <c r="E5" s="112" t="s">
        <v>38967</v>
      </c>
      <c r="F5" s="113">
        <v>45931.775173611109</v>
      </c>
      <c r="G5" s="114">
        <f ca="1">IFERROR(NOW()-F5,"")</f>
        <v>4.3869097222341225E-2</v>
      </c>
      <c r="H5" s="113">
        <v>45931.737858796296</v>
      </c>
      <c r="I5" s="110" t="str">
        <f>IFERROR(VLOOKUP(D5,DB!A:F,6,0),"")</f>
        <v>SCECO</v>
      </c>
      <c r="J5" s="110" t="str">
        <f>IFERROR(VLOOKUP(D5,DB!A:G,7,0),"")</f>
        <v>Dead+Vandalized</v>
      </c>
      <c r="K5" s="115" t="s">
        <v>39072</v>
      </c>
      <c r="L5" s="107" t="str">
        <f>IFERROR(VLOOKUP(D5,DB!A:I,9,0),"")</f>
        <v>Latis</v>
      </c>
    </row>
    <row r="6" spans="1:16" ht="15" customHeight="1">
      <c r="A6" s="110" t="s">
        <v>39073</v>
      </c>
      <c r="B6" s="110" t="str">
        <f>IFERROR(VLOOKUP(D6,DB!A:K,11,0),"")</f>
        <v>R4</v>
      </c>
      <c r="C6" s="111">
        <v>1</v>
      </c>
      <c r="D6" s="107" t="s">
        <v>36450</v>
      </c>
      <c r="E6" s="112" t="s">
        <v>38964</v>
      </c>
      <c r="F6" s="113">
        <v>45931.763715277775</v>
      </c>
      <c r="G6" s="114">
        <f ca="1">IFERROR(NOW()-F6,"")</f>
        <v>5.5327430556644686E-2</v>
      </c>
      <c r="H6" s="113">
        <v>45931.758009259262</v>
      </c>
      <c r="I6" s="110" t="str">
        <f>IFERROR(VLOOKUP(D6,DB!A:F,6,0),"")</f>
        <v>Generator-SG</v>
      </c>
      <c r="J6" s="110" t="str">
        <f>IFERROR(VLOOKUP(D6,DB!A:G,7,0),"")</f>
        <v>No BB Shifted</v>
      </c>
      <c r="K6" s="115" t="s">
        <v>39074</v>
      </c>
      <c r="L6" s="107" t="str">
        <f>IFERROR(VLOOKUP(D6,DB!A:I,9,0),"")</f>
        <v>Latis</v>
      </c>
    </row>
    <row r="7" spans="1:16" ht="15" customHeight="1">
      <c r="A7" s="110" t="s">
        <v>39075</v>
      </c>
      <c r="B7" s="110" t="str">
        <f>IFERROR(VLOOKUP(D7,DB!A:K,11,0),"")</f>
        <v>R4</v>
      </c>
      <c r="C7" s="111">
        <v>1</v>
      </c>
      <c r="D7" s="107" t="s">
        <v>36364</v>
      </c>
      <c r="E7" s="112" t="s">
        <v>38964</v>
      </c>
      <c r="F7" s="113">
        <v>45931.765810185185</v>
      </c>
      <c r="G7" s="114">
        <f ca="1">IFERROR(NOW()-F7,"")</f>
        <v>5.3232523147016764E-2</v>
      </c>
      <c r="H7" s="113">
        <v>45931.760034722225</v>
      </c>
      <c r="I7" s="110" t="str">
        <f>IFERROR(VLOOKUP(D7,DB!A:F,6,0),"")</f>
        <v>SCECO</v>
      </c>
      <c r="J7" s="110" t="str">
        <f>IFERROR(VLOOKUP(D7,DB!A:G,7,0),"")</f>
        <v>In progress</v>
      </c>
      <c r="K7" s="115" t="s">
        <v>39074</v>
      </c>
      <c r="L7" s="107" t="str">
        <f>IFERROR(VLOOKUP(D7,DB!A:I,9,0),"")</f>
        <v>Latis</v>
      </c>
    </row>
    <row r="8" spans="1:16" ht="15" customHeight="1">
      <c r="A8" s="110"/>
      <c r="B8" s="110" t="str">
        <f>IFERROR(VLOOKUP(D8,DB!A:K,11,0),"")</f>
        <v/>
      </c>
      <c r="C8" s="111"/>
      <c r="D8" s="107"/>
      <c r="E8" s="112"/>
      <c r="F8" s="113"/>
      <c r="G8" s="114">
        <f ca="1">IFERROR(NOW()-F8,"")</f>
        <v>45931.819042708332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45931.819042708332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45931.819042708332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45931.819042708332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45931.819042708332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45931.819042708332</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45931.819042708332</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45931.819042708332</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45931.819042708332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45931.819042708332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45931.819042708332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45931.819042708332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45931.819042708332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45931.819042708332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45931.819042708332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45931.819042708332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45931.819042708332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45931.819042708332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45931.819042708332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45931.819042708332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45931.819042708332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45931.819042708332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45931.819042708332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45931.819042708332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45931.819042708332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45931.819042708332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45931.819042708332</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39076</v>
      </c>
      <c r="B2" s="37" t="str">
        <f>IFERROR(VLOOKUP(D2,DB!A:K,11,0),"")</f>
        <v>R5</v>
      </c>
      <c r="C2" s="37">
        <v>3</v>
      </c>
      <c r="D2" s="37" t="s">
        <v>36000</v>
      </c>
      <c r="E2" s="37" t="s">
        <v>38964</v>
      </c>
      <c r="F2" s="38">
        <v>45891.832060185188</v>
      </c>
      <c r="G2" s="39">
        <f t="shared" ref="G2" ca="1" si="0">IFERROR(NOW()-F2,"-")</f>
        <v>39.986982523143524</v>
      </c>
      <c r="H2" s="38">
        <v>45891.790393518517</v>
      </c>
      <c r="I2" s="37" t="str">
        <f>IFERROR(VLOOKUP(D2,DB!A:F,6,0),"")</f>
        <v>Generator-SG</v>
      </c>
      <c r="J2" s="37" t="str">
        <f>IFERROR(VLOOKUP(D2,DB!A:G,7,0),"")</f>
        <v>Vandalized</v>
      </c>
      <c r="K2" s="37" t="s">
        <v>39077</v>
      </c>
      <c r="L2" s="37" t="str">
        <f>IFERROR(VLOOKUP(D2,DB!A:I,9,0),"")</f>
        <v>Latis</v>
      </c>
      <c r="M2" s="139"/>
    </row>
    <row r="3" spans="1:13" ht="30.75">
      <c r="A3" s="37" t="s">
        <v>39078</v>
      </c>
      <c r="B3" s="37" t="str">
        <f>IFERROR(VLOOKUP(D3,DB!A:K,11,0),"")</f>
        <v>R5</v>
      </c>
      <c r="C3" s="37">
        <v>1</v>
      </c>
      <c r="D3" s="37" t="s">
        <v>31295</v>
      </c>
      <c r="E3" s="37" t="s">
        <v>38967</v>
      </c>
      <c r="F3" s="38">
        <v>45926.188877314817</v>
      </c>
      <c r="G3" s="39">
        <f ca="1">IFERROR(NOW()-F3,"-")</f>
        <v>5.630165393515199</v>
      </c>
      <c r="H3" s="38">
        <v>45926.158159722225</v>
      </c>
      <c r="I3" s="37" t="str">
        <f>IFERROR(VLOOKUP(D3,DB!A:F,6,0),"")</f>
        <v>SCECO</v>
      </c>
      <c r="J3" s="37" t="str">
        <f>IFERROR(VLOOKUP(D3,DB!A:G,7,0),"")</f>
        <v>Good</v>
      </c>
      <c r="K3" s="37" t="s">
        <v>39079</v>
      </c>
      <c r="L3" s="37" t="str">
        <f>IFERROR(VLOOKUP(D3,DB!A:I,9,0),"")</f>
        <v>Latis</v>
      </c>
      <c r="M3" s="139"/>
    </row>
    <row r="4" spans="1:13" ht="15">
      <c r="A4" s="37"/>
      <c r="B4" s="37" t="str">
        <f>IFERROR(VLOOKUP(D4,DB!A:K,11,0),"")</f>
        <v/>
      </c>
      <c r="C4" s="37"/>
      <c r="D4" s="140"/>
      <c r="E4" s="37"/>
      <c r="F4" s="38"/>
      <c r="G4" s="39">
        <f ca="1">IFERROR(NOW()-F4,"-")</f>
        <v>45931.819042708332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45931.819042708332</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45931.819042708332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45931.819042708332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45931.819042708332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45931.819042708332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45931.819042708332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45931.819042708332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45931.819042708332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45931.819042708332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45931.819042708332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45931.819042708332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45931.819042708332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45931.819042708332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45931.819042708332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45931.819042708332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45931.819042708332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45931.819042708332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45931.819042708332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45931.819042708332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45931.819042708332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45931.819042708332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45931.819042708332</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45931.819042708332</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45931.819042708332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45931.819042708332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45931.819042708332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45931.819042708332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45931.819042708332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45931.819042708332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45931.819042708332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45931.819042708332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45931.819042708332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45931.819042708332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45931.819042708332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45931.819042708332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45931.819042708332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45931.819042708332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45931.819042708332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45931.819042708332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45931.819042708332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45931.819042708332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45931.819042708332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45931.819042708332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45931.819042708332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45931.819042708332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45931.819042708332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45931.819042708332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45931.819042708332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45931.819042708332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45931.819042708332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45931.819042708332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45931.819042708332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45931.819042708332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45931.819042708332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45931.819042708332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45931.819042708332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45931.819042708332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45931.819042708332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45931.819042708332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45931.819042708332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45931.819042708332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45931.819042708332</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45931.819042708332</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45931.819042708332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45931.819042708332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45931.819042708332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45931.819042708332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45931.819042708332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45931.819042708332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45931.819042708332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45931.819042708332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45931.819042708332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45931.819042708332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45931.819042708332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45931.819042708332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45931.819042708332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45931.819042708332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45931.819042708332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45931.819042708332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45931.819042708332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45931.819042708332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45931.819042708332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45931.819042708332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45931.819042708332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45931.819042708332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45931.819042708332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45931.819042708332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45931.819042708332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45931.819042708332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45931.819042708332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45931.819042708332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45931.819042708332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45931.819042708332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45931.819042708332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45931.819042708332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45931.819042708332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45931.819042708332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45931.819042708332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45931.819042708332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45931.819042708332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45931.819042708332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45931.819042708332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45931.819042708332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45931.819042708332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45931.819042708332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45931.819042708332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45931.819042708332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45931.819042708332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45931.819042708332</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45931.819042708332</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45931.819042708332</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45931.819042708332</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45931.819042708332</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45931.819042708332</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45931.819042708332</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45931.819042708332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45931.819042708332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45931.819042708332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45931.819042708332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45931.819042708332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45931.819042708332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45931.819042708332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45931.819042708332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45931.819042708332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45931.819042708332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45931.819042708332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45931.819042708332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45931.819042708332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45931.819042708332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45931.819042708332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45931.819042708332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45931.819042708332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45931.819042708332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45931.819042708332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45931.819042708332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45931.819042708332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45931.819042708332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45931.819042708332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45931.819042708332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45931.819042708332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45931.819042708332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45931.819042708332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45931.819042708332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45931.819042708332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45931.819042708332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45931.819042708332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45931.819042708332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45931.819042708332</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45931.819042708332</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45931.819042708332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45931.819042708332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45931.819042708332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45931.819042708332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45931.819042708332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45931.819042708332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45931.819042708332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45931.819042708332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45931.819042708332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45931.819042708332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45931.819042708332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45931.819042708332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45931.819042708332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45931.819042708332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45931.819042708332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45931.819042708332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45931.819042708332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45931.819042708332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45931.819042708332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45931.819042708332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45931.819042708332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45931.819042708332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45931.819042708332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45931.819042708332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45931.819042708332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45931.819042708332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45931.819042708332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45931.819042708332</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45931.819042708332</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45931.819042708332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45931.819042708332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45931.819042708332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45931.819042708332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45931.819042708332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45931.819042708332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45931.819042708332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45931.819042708332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45931.819042708332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45931.819042708332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45931.819042708332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45931.819042708332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45931.819042708332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45931.819042708332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45931.819042708332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45931.819042708332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45931.819042708332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45931.819042708332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45931.819042708332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45931.819042708332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45931.819042708332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45931.819042708332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45931.819042708332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45931.819042708332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45931.819042708332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45931.819042708332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45931.819042708332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45931.819042708332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45931.819042708332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45931.819042708332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45931.819042708332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45931.819042708332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45931.819042708332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45931.819042708332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45931.819042708332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45931.819042708332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45931.819042708332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45931.819042708332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45931.819042708332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45931.819042708332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45931.819042708332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45931.819042708332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45931.819042708332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45931.819042708332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45931.819042708332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45931.819042708332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45931.819042708332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45931.819042708332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45931.819042708332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45931.819042708332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45931.819042708332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45931.819042708332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45931.819042708332</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45931.819042708332</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39080</v>
      </c>
      <c r="B2" s="75" t="s">
        <v>5398</v>
      </c>
      <c r="C2" s="75">
        <v>1</v>
      </c>
      <c r="D2" s="75" t="s">
        <v>32861</v>
      </c>
      <c r="E2" s="100" t="s">
        <v>39081</v>
      </c>
      <c r="F2" s="88">
        <v>45929.14371527778</v>
      </c>
      <c r="G2" s="89">
        <f ca="1">IFERROR(NOW()-F2,"-")</f>
        <v>2.6753274305519881</v>
      </c>
      <c r="H2" s="102">
        <v>45929.455266203702</v>
      </c>
      <c r="I2" s="75" t="str">
        <f>IFERROR(VLOOKUP(D2,DB!A:F,6,0),"")</f>
        <v>SCECO</v>
      </c>
      <c r="J2" s="119" t="str">
        <f>IFERROR(VLOOKUP(D2,DB!A:G,7,0),"")</f>
        <v>In progress</v>
      </c>
      <c r="K2" s="101" t="s">
        <v>39082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39083</v>
      </c>
      <c r="B3" s="75" t="s">
        <v>5398</v>
      </c>
      <c r="C3" s="75">
        <v>1</v>
      </c>
      <c r="D3" s="75" t="s">
        <v>34463</v>
      </c>
      <c r="E3" s="100" t="s">
        <v>39081</v>
      </c>
      <c r="F3" s="88">
        <v>45926.772847222222</v>
      </c>
      <c r="G3" s="89">
        <f ca="1">IFERROR(NOW()-F3,"-")</f>
        <v>5.0461954861093545</v>
      </c>
      <c r="H3" s="102">
        <v>45927.449074074073</v>
      </c>
      <c r="I3" s="75" t="str">
        <f>IFERROR(VLOOKUP(D3,DB!A:F,6,0),"")</f>
        <v>SCECO</v>
      </c>
      <c r="J3" s="119" t="str">
        <f>IFERROR(VLOOKUP(D3,DB!A:G,7,0),"")</f>
        <v>Weak</v>
      </c>
      <c r="K3" s="101" t="s">
        <v>39082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39084</v>
      </c>
      <c r="B4" s="75" t="s">
        <v>5398</v>
      </c>
      <c r="C4" s="75">
        <v>1</v>
      </c>
      <c r="D4" s="75" t="s">
        <v>33408</v>
      </c>
      <c r="E4" s="100" t="s">
        <v>39081</v>
      </c>
      <c r="F4" s="88">
        <v>45927.117546296293</v>
      </c>
      <c r="G4" s="89">
        <f ca="1">IFERROR(NOW()-F4,"-")</f>
        <v>4.7014964120389777</v>
      </c>
      <c r="H4" s="102">
        <v>45926.848171296297</v>
      </c>
      <c r="I4" s="75" t="str">
        <f>IFERROR(VLOOKUP(D4,DB!A:F,6,0),"")</f>
        <v>SCECO</v>
      </c>
      <c r="J4" s="119" t="str">
        <f>IFERROR(VLOOKUP(D4,DB!A:G,7,0),"")</f>
        <v>Dead</v>
      </c>
      <c r="K4" s="101" t="s">
        <v>39082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45931.819042708332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45931.819042708332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45931.819042708332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45931.819042708332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45931.819042708332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45931.819042708332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45931.819042708332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45931.819042708332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45931.819042708332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45931.819042708332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45931.819042708332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45931.819042708332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45931.819042708332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45931.819042708332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45931.819042708332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45931.819042708332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45931.819042708332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45931.819042708332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45931.819042708332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45931.819042708332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45931.819042708332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45931.819042708332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45931.819042708332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45931.819042708332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45931.819042708332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45931.819042708332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45931.819042708332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45931.819042708332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45931.819042708332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45931.819042708332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45931.819042708332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45931.819042708332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45931.819042708332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45931.819042708332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45931.819042708332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45931.819042708332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45931.819042708332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45931.819042708332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45931.819042708332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45931.819042708332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45931.819042708332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45931.819042708332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45931.819042708332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45931.819042708332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45931.819042708332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45931.819042708332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45931.819042708332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45931.819042708332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45931.819042708332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45931.819042708332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45931.819042708332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45931.819042708332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45931.819042708332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45931.819042708332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45931.819042708332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45931.819042708332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45931.819042708332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45931.819042708332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45931.819042708332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45931.819042708332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45931.819042708332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45931.819042708332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45931.819042708332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45931.819042708332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45931.819042708332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45931.819042708332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45931.819042708332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45931.819042708332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45931.819042708332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45931.819042708332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45931.819042708332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45931.819042708332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45931.819042708332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45931.819042708332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45931.819042708332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45931.819042708332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45931.819042708332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45931.819042708332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45931.819042708332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45931.819042708332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45931.819042708332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45931.819042708332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45931.819042708332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45931.819042708332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45931.819042708332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45931.819042708332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45931.819042708332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45931.819042708332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45931.819042708332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45931.819042708332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45931.819042708332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45931.819042708332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45931.819042708332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45931.819042708332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45931.819042708332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45931.819042708332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45931.819042708332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45931.819042708332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45931.819042708332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45931.819042708332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45931.819042708332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45931.819042708332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45931.819042708332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45931.819042708332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45931.819042708332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45931.819042708332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45931.819042708332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45931.819042708332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45931.819042708332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45931.819042708332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45931.819042708332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45931.819042708332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45931.819042708332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45931.819042708332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45931.819042708332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45931.819042708332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45931.819042708332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45931.819042708332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45931.819042708332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45931.819042708332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45931.819042708332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45931.819042708332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45931.819042708332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45931.819042708332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45931.819042708332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45931.819042708332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45931.819042708332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45931.819042708332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45931.819042708332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45931.819042708332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45931.819042708332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45931.819042708332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45931.819042708332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45931.819042708332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45931.819042708332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45931.819042708332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45931.819042708332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45931.819042708332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45931.819042708332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45931.819042708332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45931.819042708332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45931.819042708332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45931.819042708332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45931.819042708332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45931.819042708332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45931.819042708332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45931.819042708332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45931.819042708332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45931.819042708332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45931.819042708332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45931.819042708332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45931.819042708332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45931.819042708332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45931.819042708332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45931.819042708332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45931.819042708332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45931.819042708332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45931.819042708332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45931.819042708332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45931.819042708332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45931.819042708332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45931.819042708332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45931.819042708332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45931.819042708332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45931.819042708332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45931.819042708332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45931.819042708332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45931.819042708332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45931.819042708332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45931.819042708332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45931.819042708332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45931.819042708332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45931.819042708332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45931.819042708332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45931.819042708332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45931.819042708332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45931.819042708332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45931.819042708332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45931.819042708332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45931.819042708332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45931.819042708332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45931.819042708332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45931.819042708332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45931.819042708332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45931.819042708332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45931.819042708332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45931.819042708332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45931.819042708332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45931.819042708332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45931.819042708332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45931.819042708332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45931.819042708332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45931.819042708332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45931.819042708332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45931.819042708332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45931.819042708332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45931.819042708332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45931.819042708332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45931.819042708332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45931.819042708332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45931.819042708332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45931.819042708332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45931.819042708332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45931.819042708332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45931.819042708332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45931.819042708332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45931.819042708332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45931.819042708332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45931.819042708332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45931.819042708332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45931.819042708332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45931.819042708332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45931.819042708332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45931.819042708332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45931.819042708332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45931.819042708332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45931.819042708332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45931.819042708332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45931.819042708332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45931.819042708332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45931.819042708332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45931.819042708332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45931.819042708332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45931.819042708332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45931.819042708332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45931.819042708332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45931.819042708332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45931.819042708332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45931.819042708332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45931.819042708332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45931.819042708332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45931.819042708332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45931.819042708332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45931.819042708332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45931.819042708332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45931.819042708332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45931.819042708332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45931.819042708332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45931.819042708332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45931.819042708332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45931.819042708332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45931.819042708332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45931.819042708332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45931.819042708332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45931.819042708332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45931.819042708332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45931.819042708332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45931.819042708332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45931.819042708332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45931.819042708332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45931.819042708332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45931.819042708332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45931.819042708332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45931.819042708332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45931.819042708332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45931.819042708332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45931.819042708332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45931.819042708332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45931.819042708332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45931.819042708332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45931.819042708332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45931.819042708332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45931.819042708332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45931.819042708332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45931.819042708332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45931.819042708332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45931.819042708332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45931.819042708332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45931.819042708332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45931.819042708332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45931.819042708332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45931.819042708332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45931.819042708332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45931.819042708332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45931.819042708332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45931.819042708332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45931.819042708332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45931.819042708332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45931.819042708332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45931.819042708332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45931.819042708332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45931.819042708332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45931.819042708332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45931.819042708332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45931.819042708332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45931.819042708332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45931.819042708332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45931.819042708332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45931.819042708332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45931.819042708332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45931.819042708332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45931.819042708332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45931.819042708332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45931.819042708332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45931.819042708332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45931.819042708332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45931.819042708332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45931.819042708332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45931.819042708332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45931.819042708332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45931.819042708332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45931.819042708332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45931.819042708332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45931.819042708332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45931.819042708332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45931.819042708332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45931.819042708332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45931.819042708332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45931.819042708332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45931.819042708332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45931.819042708332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45931.819042708332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45931.819042708332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45931.819042708332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45931.819042708332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45931.819042708332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45931.819042708332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45931.819042708332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45931.819042708332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45931.819042708332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45931.819042708332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45931.819042708332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45931.819042708332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45931.819042708332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45931.819042708332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45931.819042708332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45931.819042708332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45931.819042708332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45931.819042708332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45931.819042708332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45931.819042708332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45931.819042708332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45931.819042708332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45931.819042708332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45931.819042708332</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2025-10-01T16:39:38Z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